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Office\fsv\08建設\01まちづくり推進\5_ 開発指導担当\22_国土利用計画法関係\02_土地売買等届出\R7改正\"/>
    </mc:Choice>
  </mc:AlternateContent>
  <xr:revisionPtr revIDLastSave="0" documentId="13_ncr:1_{C9CA6116-F484-4CA3-B641-8340CFED9B55}" xr6:coauthVersionLast="47" xr6:coauthVersionMax="47" xr10:uidLastSave="{00000000-0000-0000-0000-000000000000}"/>
  <bookViews>
    <workbookView xWindow="-108" yWindow="-108" windowWidth="23256" windowHeight="12456"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<sst xmlns="http://schemas.openxmlformats.org/spreadsheetml/2006/main" count="18966" uniqueCount="11112">
  <si>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</si>
  <si>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</si>
  <si>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</si>
  <si>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</si>
  <si>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</si>
  <si>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</si>
  <si>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</si>
  <si>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</si>
  <si>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</si>
  <si>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</si>
  <si>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</si>
  <si>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</si>
  <si>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</si>
  <si>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</si>
  <si>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</si>
  <si>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</si>
  <si>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</si>
  <si>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</si>
  <si>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</si>
  <si>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</si>
  <si>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</si>
  <si>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</si>
  <si>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</si>
  <si>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</si>
  <si>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</si>
  <si>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</si>
  <si>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</si>
  <si>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</si>
  <si>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</si>
  <si>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</si>
  <si>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</si>
  <si>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</si>
  <si>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</si>
  <si>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</si>
  <si>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</si>
  <si>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</si>
  <si>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</si>
  <si>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</si>
  <si>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</si>
  <si>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</si>
  <si>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</si>
  <si>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</si>
  <si>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</si>
  <si>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</si>
  <si>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</si>
  <si>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</si>
  <si>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</si>
  <si>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</si>
  <si>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</si>
  <si>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</si>
  <si>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</si>
  <si>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</si>
  <si>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</si>
  <si>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</si>
  <si>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</si>
  <si>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</si>
  <si>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</si>
  <si>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</si>
  <si>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</si>
  <si>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</si>
  <si>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</si>
  <si>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</si>
  <si>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</si>
  <si>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</si>
  <si>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</si>
  <si>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</si>
  <si>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</si>
  <si>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</si>
  <si>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</si>
  <si>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</si>
  <si>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</si>
  <si>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</si>
  <si>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</si>
  <si>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</si>
  <si>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</si>
  <si>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</si>
  <si>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</si>
  <si>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</si>
  <si>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</si>
  <si>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</si>
  <si>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</si>
  <si>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</si>
  <si>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</si>
  <si>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</si>
  <si>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</si>
  <si>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</si>
  <si>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</si>
  <si>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</si>
  <si>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</si>
  <si>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</si>
  <si>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</si>
  <si>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</si>
  <si>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</si>
  <si>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</si>
  <si>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</si>
  <si>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</si>
  <si>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</si>
  <si>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</si>
  <si>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</si>
  <si>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</si>
  <si>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</si>
  <si>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</si>
  <si>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</si>
  <si>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</si>
  <si>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</si>
  <si>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</si>
  <si>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</si>
  <si>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</si>
  <si>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</si>
  <si>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</si>
  <si>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</si>
  <si>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</si>
  <si>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</si>
  <si>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</si>
  <si>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</si>
  <si>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</si>
  <si>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</si>
  <si>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</si>
  <si>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</si>
  <si>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</si>
  <si>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</si>
  <si>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</si>
  <si>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</si>
  <si>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</si>
  <si>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</si>
  <si>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</si>
  <si>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</si>
  <si>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</si>
  <si>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</si>
  <si>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</si>
  <si>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</si>
  <si>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</si>
  <si>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</si>
  <si>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</si>
  <si>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</si>
  <si>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</si>
  <si>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</si>
  <si>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</si>
  <si>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</si>
  <si>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</si>
  <si>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</si>
  <si>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</si>
  <si>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</si>
  <si>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</si>
  <si>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</si>
  <si>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</si>
  <si>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</si>
  <si>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</si>
  <si>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</si>
  <si>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</si>
  <si>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</si>
  <si>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</si>
  <si>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</si>
  <si>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</si>
  <si>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</si>
  <si>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</si>
  <si>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</si>
  <si>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</si>
  <si>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</si>
  <si>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</si>
  <si>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</si>
  <si>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</si>
  <si>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</si>
  <si>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</si>
  <si>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</si>
  <si>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</si>
  <si>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</si>
  <si>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</si>
  <si>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</si>
  <si>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</si>
  <si>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</si>
  <si>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</si>
  <si>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</si>
  <si>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</si>
  <si>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</si>
  <si>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</si>
  <si>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</si>
  <si>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</si>
  <si>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</si>
  <si>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</si>
  <si>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</si>
  <si>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</si>
  <si>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</si>
  <si>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</si>
  <si>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</si>
  <si>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</si>
  <si>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</si>
  <si>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</si>
  <si>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</si>
  <si>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</si>
  <si>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</si>
  <si>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</si>
  <si>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</si>
  <si>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</si>
  <si>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</si>
  <si>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</si>
  <si>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</si>
  <si>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</si>
  <si>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</si>
  <si>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</si>
  <si>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</si>
  <si>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</si>
  <si>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</si>
  <si>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</si>
  <si>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</si>
  <si>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</si>
  <si>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</si>
  <si>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</si>
  <si>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</si>
  <si>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</si>
  <si>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</si>
  <si>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</si>
  <si>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</si>
  <si>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</si>
  <si>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</si>
  <si>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</si>
  <si>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</si>
  <si>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</si>
  <si>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</si>
  <si>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</si>
  <si>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</si>
  <si>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</si>
  <si>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</si>
  <si>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</si>
  <si>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</si>
  <si>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</si>
  <si>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</si>
  <si>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</si>
  <si>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</si>
  <si>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</si>
  <si>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</si>
  <si>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</si>
  <si>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</si>
  <si>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</si>
  <si>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</si>
  <si>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</si>
  <si>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</si>
  <si>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</si>
  <si>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</si>
  <si>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</si>
  <si>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</si>
  <si>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</si>
  <si>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</si>
  <si>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</si>
  <si>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</si>
  <si>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</si>
  <si>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</si>
  <si>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</si>
  <si>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</si>
  <si>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</si>
  <si>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</si>
  <si>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</si>
  <si>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</si>
  <si>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</si>
  <si>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</si>
  <si>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</si>
  <si>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</si>
  <si>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</si>
  <si>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</si>
  <si>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</si>
  <si>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</si>
  <si>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</si>
  <si>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</si>
  <si>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</si>
  <si>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</si>
  <si>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</si>
  <si>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</si>
  <si>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</si>
  <si>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</si>
  <si>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</si>
  <si>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</si>
  <si>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</si>
  <si>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</si>
  <si>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</si>
  <si>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</si>
  <si>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</si>
  <si>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</si>
  <si>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</si>
  <si>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</si>
  <si>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</si>
  <si>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</si>
  <si>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</si>
  <si>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</si>
  <si>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</si>
  <si>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</si>
  <si>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</si>
  <si>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</si>
  <si>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</si>
  <si>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</si>
  <si>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</si>
  <si>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</si>
  <si>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</si>
  <si>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</si>
  <si>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</si>
  <si>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</si>
  <si>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</si>
  <si>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</si>
  <si>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</si>
  <si>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</si>
  <si>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</si>
  <si>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</si>
  <si>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</si>
  <si>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</si>
  <si>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</si>
  <si>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</si>
  <si>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</si>
  <si>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</si>
  <si>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</si>
  <si>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</si>
  <si>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</si>
  <si>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</si>
  <si>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</si>
  <si>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</si>
  <si>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</si>
  <si>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</si>
  <si>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</si>
  <si>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</si>
  <si>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</si>
  <si>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</si>
  <si>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</si>
  <si>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</si>
  <si>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</si>
  <si>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</si>
  <si>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</si>
  <si>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</si>
  <si>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</si>
  <si>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</si>
  <si>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</si>
  <si>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</si>
  <si>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</si>
  <si>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</si>
  <si>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</si>
  <si>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</si>
  <si>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</si>
  <si>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</si>
  <si>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</si>
  <si>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</si>
  <si>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</si>
  <si>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</si>
  <si>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</si>
  <si>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</si>
  <si>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</si>
  <si>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</si>
  <si>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</si>
  <si>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</si>
  <si>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</si>
  <si>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</si>
  <si>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</si>
  <si>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</si>
  <si>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</si>
  <si>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</si>
  <si>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</si>
  <si>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</si>
  <si>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</si>
  <si>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</si>
  <si>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</si>
  <si>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</si>
  <si>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</si>
  <si>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</si>
  <si>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</si>
  <si>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</si>
  <si>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</si>
  <si>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</si>
  <si>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</si>
  <si>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</si>
  <si>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</si>
  <si>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</si>
  <si>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</si>
  <si>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</si>
  <si>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</si>
  <si>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</si>
  <si>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</si>
  <si>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</si>
  <si>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</si>
  <si>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</si>
  <si>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</si>
  <si>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</si>
  <si>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</si>
  <si>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</si>
  <si>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</si>
  <si>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</si>
  <si>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</si>
  <si>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</si>
  <si>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</si>
  <si>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</si>
  <si>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</si>
  <si>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</si>
  <si>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</si>
  <si>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</si>
  <si>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</si>
  <si>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</si>
  <si>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</si>
  <si>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</si>
  <si>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</si>
  <si>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</si>
  <si>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</si>
  <si>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</si>
  <si>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</si>
  <si>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</si>
  <si>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</si>
  <si>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</si>
  <si>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</si>
  <si>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</si>
  <si>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</si>
  <si>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</si>
  <si>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</si>
  <si>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</si>
  <si>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</si>
  <si>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</si>
  <si>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</si>
  <si>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</si>
  <si>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</si>
  <si>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</si>
  <si>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</si>
  <si>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</si>
  <si>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</si>
  <si>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</si>
  <si>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</si>
  <si>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</si>
  <si>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</si>
  <si>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</si>
  <si>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</si>
  <si>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</si>
  <si>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</si>
  <si>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</si>
  <si>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</si>
  <si>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</si>
  <si>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</si>
  <si>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</si>
  <si>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</si>
  <si>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</si>
  <si>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</si>
  <si>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</si>
  <si>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</si>
  <si>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</si>
  <si>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</si>
  <si>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</si>
  <si>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</si>
  <si>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</si>
  <si>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</si>
  <si>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</si>
  <si>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</si>
  <si>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</si>
  <si>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</si>
  <si>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</si>
  <si>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</si>
  <si>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</si>
  <si>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</si>
  <si>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</si>
  <si>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</si>
  <si>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</si>
  <si>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</si>
  <si>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</si>
  <si>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</si>
  <si>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</si>
  <si>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</si>
  <si>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</si>
  <si>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</si>
  <si>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</si>
  <si>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</si>
  <si>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</si>
  <si>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</si>
  <si>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</si>
  <si>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</si>
  <si>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</si>
  <si>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</si>
  <si>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</si>
  <si>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</si>
  <si>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</si>
  <si>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</si>
  <si>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</si>
  <si>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</si>
  <si>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</si>
  <si>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</si>
  <si>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</si>
  <si>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</si>
  <si>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</si>
  <si>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</si>
  <si>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</si>
  <si>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</si>
  <si>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</si>
  <si>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</si>
  <si>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</si>
  <si>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</si>
  <si>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</si>
  <si>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</si>
  <si>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</si>
  <si>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</si>
  <si>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</si>
  <si>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</si>
  <si>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</si>
  <si>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</si>
  <si>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</si>
  <si>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</si>
  <si>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</si>
  <si>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</si>
  <si>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</si>
  <si>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</si>
  <si>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</si>
  <si>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</si>
  <si>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</si>
  <si>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</si>
  <si>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</si>
  <si>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</si>
  <si>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</si>
  <si>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</si>
  <si>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</si>
  <si>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</si>
  <si>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</si>
  <si>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</si>
  <si>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</si>
  <si>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</si>
  <si>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</si>
  <si>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</si>
  <si>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</si>
  <si>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</si>
  <si>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</si>
  <si>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</si>
  <si>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</si>
  <si>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</si>
  <si>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</si>
  <si>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</si>
  <si>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</si>
  <si>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</si>
  <si>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</si>
  <si>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</si>
  <si>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</si>
  <si>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</si>
  <si>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</si>
  <si>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</si>
  <si>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</si>
  <si>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</si>
  <si>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</si>
  <si>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</si>
  <si>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</si>
  <si>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</si>
  <si>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</si>
  <si>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</si>
  <si>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</si>
  <si>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</si>
  <si>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</si>
  <si>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</si>
  <si>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</si>
  <si>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</si>
  <si>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</si>
  <si>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</si>
  <si>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</si>
  <si>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</si>
  <si>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</si>
  <si>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</si>
  <si>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</si>
  <si>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</si>
  <si>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</si>
  <si>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</si>
  <si>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</si>
  <si>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</si>
  <si>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</si>
  <si>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</si>
  <si>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</si>
  <si>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</si>
  <si>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</si>
  <si>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</si>
  <si>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</si>
  <si>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</si>
  <si>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</si>
  <si>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</si>
  <si>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</si>
  <si>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</si>
  <si>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</si>
  <si>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</si>
  <si>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</si>
  <si>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</si>
  <si>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</si>
  <si>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</si>
  <si>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</si>
  <si>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</si>
  <si>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</si>
  <si>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</si>
  <si>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</si>
  <si>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</si>
  <si>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</si>
  <si>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</si>
  <si>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</si>
  <si>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</si>
  <si>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</si>
  <si>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</si>
  <si>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</si>
  <si>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</si>
  <si>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</si>
  <si>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</si>
  <si>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</si>
  <si>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</si>
  <si>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</si>
  <si>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</si>
  <si>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</si>
  <si>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</si>
  <si>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</si>
  <si>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</si>
  <si>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</si>
  <si>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</si>
  <si>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</si>
  <si>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</si>
  <si>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</si>
  <si>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</si>
  <si>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</si>
  <si>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</si>
  <si>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</si>
  <si>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</si>
  <si>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</si>
  <si>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</si>
  <si>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</si>
  <si>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</si>
  <si>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</si>
  <si>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</si>
  <si>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</si>
  <si>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</si>
  <si>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</si>
  <si>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</si>
  <si>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</si>
  <si>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</si>
  <si>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</si>
  <si>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</si>
  <si>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</si>
  <si>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</si>
  <si>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</si>
  <si>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</si>
  <si>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</si>
  <si>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</si>
  <si>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</si>
  <si>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</si>
  <si>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</si>
  <si>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</si>
  <si>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</si>
  <si>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</si>
  <si>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</si>
  <si>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</si>
  <si>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</si>
  <si>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</si>
  <si>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</si>
  <si>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</si>
  <si>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</si>
  <si>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</si>
  <si>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</si>
  <si>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</si>
  <si>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</si>
  <si>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</si>
  <si>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</si>
  <si>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</si>
  <si>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</si>
  <si>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</si>
  <si>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</si>
  <si>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</si>
  <si>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</si>
  <si>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</si>
  <si>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</si>
  <si>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</si>
  <si>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</si>
  <si>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</si>
  <si>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</si>
  <si>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</si>
  <si>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</si>
  <si>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</si>
  <si>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</si>
  <si>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</si>
  <si>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</si>
  <si>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</si>
  <si>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</si>
  <si>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</si>
  <si>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</si>
  <si>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</si>
  <si>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</si>
  <si>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</si>
  <si>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</si>
  <si>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</si>
  <si>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</si>
  <si>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</si>
  <si>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</si>
  <si>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</si>
  <si>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</si>
  <si>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</si>
  <si>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</si>
  <si>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</si>
  <si>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</si>
  <si>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</si>
  <si>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</si>
  <si>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</si>
  <si>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</si>
  <si>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</si>
  <si>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</si>
  <si>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</si>
  <si>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</si>
  <si>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</si>
  <si>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</si>
  <si>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</si>
  <si>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</si>
  <si>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</si>
  <si>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</si>
  <si>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</si>
  <si>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</si>
  <si>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</si>
  <si>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</si>
  <si>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</si>
  <si>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</si>
  <si>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</si>
  <si>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</si>
  <si>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</si>
  <si>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</si>
  <si>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</si>
  <si>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</si>
  <si>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</si>
  <si>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</si>
  <si>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</si>
  <si>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</si>
  <si>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</si>
  <si>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</si>
  <si>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</si>
  <si>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</si>
  <si>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</si>
  <si>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</si>
  <si>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</si>
  <si>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</si>
  <si>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</si>
  <si>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</si>
  <si>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</si>
  <si>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</si>
  <si>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</si>
  <si>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</si>
  <si>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</si>
  <si>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</si>
  <si>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</si>
  <si>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</si>
  <si>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</si>
  <si>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</si>
  <si>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</si>
  <si>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</si>
  <si>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</si>
  <si>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</si>
  <si>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</si>
  <si>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</si>
  <si>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</si>
  <si>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</si>
  <si>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</si>
  <si>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</si>
  <si>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</si>
  <si>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</si>
  <si>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</si>
  <si>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</si>
  <si>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</si>
  <si>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</si>
  <si>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</si>
  <si>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</si>
  <si>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</si>
  <si>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</si>
  <si>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</si>
  <si>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</si>
  <si>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</si>
  <si>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</si>
  <si>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</si>
  <si>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</si>
  <si>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</si>
  <si>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</si>
  <si>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</si>
  <si>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</si>
  <si>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</si>
  <si>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</si>
  <si>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</si>
  <si>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</si>
  <si>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</si>
  <si>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</si>
  <si>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</si>
  <si>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</si>
  <si>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</si>
  <si>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</si>
  <si>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</si>
  <si>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</si>
  <si>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</si>
  <si>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</si>
  <si>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</si>
  <si>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</si>
  <si>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</si>
  <si>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</si>
  <si>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</si>
  <si>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</si>
  <si>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</si>
  <si>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</si>
  <si>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</si>
  <si>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</si>
  <si>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</si>
  <si>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</si>
  <si>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</si>
  <si>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</si>
  <si>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</si>
  <si>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</si>
  <si>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</si>
  <si>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</si>
  <si>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</si>
  <si>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</si>
  <si>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</si>
  <si>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</si>
  <si>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</si>
  <si>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</si>
  <si>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</si>
  <si>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</si>
  <si>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</si>
  <si>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</si>
  <si>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</si>
  <si>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</si>
  <si>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</si>
  <si>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</si>
  <si>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</si>
  <si>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</si>
  <si>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</si>
  <si>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</si>
  <si>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</si>
  <si>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</si>
  <si>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</si>
  <si>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</si>
  <si>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</si>
  <si>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</si>
  <si>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</si>
  <si>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</si>
  <si>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</si>
  <si>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</si>
  <si>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</si>
  <si>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</si>
  <si>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</si>
  <si>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</si>
  <si>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</si>
  <si>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</si>
  <si>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</si>
  <si>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</si>
  <si>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</si>
  <si>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</si>
  <si>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</si>
  <si>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</si>
  <si>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</si>
  <si>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</si>
  <si>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</si>
  <si>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</si>
  <si>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</si>
  <si>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</si>
  <si>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</si>
  <si>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</si>
  <si>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</si>
  <si>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</si>
  <si>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</si>
  <si>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</si>
  <si>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</si>
  <si>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</si>
  <si>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</si>
  <si>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</si>
  <si>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</si>
  <si>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</si>
  <si>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</si>
  <si>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</si>
  <si>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</si>
  <si>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</si>
  <si>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</si>
  <si>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</si>
  <si>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</si>
  <si>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</si>
  <si>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</si>
  <si>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</si>
  <si>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</si>
  <si>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</si>
  <si>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</si>
  <si>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</si>
  <si>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</si>
  <si>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</si>
  <si>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</si>
  <si>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</si>
  <si>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</si>
  <si>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</si>
  <si>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</si>
  <si>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</si>
  <si>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</si>
  <si>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</si>
  <si>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</si>
  <si>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</si>
  <si>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</si>
  <si>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</si>
  <si>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</si>
  <si>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</si>
  <si>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</si>
  <si>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</si>
  <si>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</si>
  <si>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</si>
  <si>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</si>
  <si>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</si>
  <si>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</si>
  <si>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</si>
  <si>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</si>
  <si>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</si>
  <si>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</si>
  <si>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</si>
  <si>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</si>
  <si>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</si>
  <si>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</si>
  <si>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</si>
  <si>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</si>
  <si>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</si>
  <si>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</si>
  <si>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</si>
  <si>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</si>
  <si>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</si>
  <si>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</si>
  <si>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</si>
  <si>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</si>
  <si>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</si>
  <si>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</si>
  <si>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</si>
  <si>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</si>
  <si>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</si>
  <si>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</si>
  <si>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</si>
  <si>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</si>
  <si>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</si>
  <si>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</si>
  <si>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</si>
  <si>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</si>
  <si>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</si>
  <si>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</si>
  <si>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</si>
  <si>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</si>
  <si>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</si>
  <si>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</si>
  <si>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</si>
  <si>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</si>
  <si>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</si>
  <si>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</si>
  <si>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</si>
  <si>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</si>
  <si>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</si>
  <si>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</si>
  <si>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</si>
  <si>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</si>
  <si>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</si>
  <si>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</si>
  <si>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</si>
  <si>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</si>
  <si>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</si>
  <si>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</si>
  <si>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</si>
  <si>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</si>
  <si>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</si>
  <si>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</si>
  <si>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</si>
  <si>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</si>
  <si>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</si>
  <si>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</si>
  <si>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</si>
  <si>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</si>
  <si>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</si>
  <si>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</si>
  <si>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</si>
  <si>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</si>
  <si>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</si>
  <si>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</si>
  <si>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</si>
  <si>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</si>
  <si>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</si>
  <si>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</si>
  <si>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</si>
  <si>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</si>
  <si>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</si>
  <si>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</si>
  <si>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</si>
  <si>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</si>
  <si>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</si>
  <si>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</si>
  <si>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</si>
  <si>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</si>
  <si>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</si>
  <si>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</si>
  <si>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</si>
  <si>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</si>
  <si>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</si>
  <si>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</si>
  <si>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</si>
  <si>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</si>
  <si>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</si>
  <si>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</si>
  <si>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</si>
  <si>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</si>
  <si>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</si>
  <si>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</si>
  <si>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</si>
  <si>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</si>
  <si>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</si>
  <si>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</si>
  <si>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</si>
  <si>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</si>
  <si>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</si>
  <si>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</si>
  <si>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</si>
  <si>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</si>
  <si>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</si>
  <si>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</si>
  <si>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</si>
  <si>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</si>
  <si>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</si>
  <si>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</si>
  <si>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</si>
  <si>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</si>
  <si>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</si>
  <si>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</si>
  <si>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</si>
  <si>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</si>
  <si>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</si>
  <si>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</si>
  <si>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</si>
  <si>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</si>
  <si>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</si>
  <si>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</si>
  <si>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</si>
  <si>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</si>
  <si>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</si>
  <si>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</si>
  <si>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</si>
  <si>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</si>
  <si>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</si>
  <si>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</si>
  <si>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</si>
  <si>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</si>
  <si>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</si>
  <si>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</si>
  <si>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</si>
  <si>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</si>
  <si>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</si>
  <si>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</si>
  <si>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</si>
  <si>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</si>
  <si>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</si>
  <si>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</si>
  <si>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</si>
  <si>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</si>
  <si>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</si>
  <si>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</si>
  <si>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</si>
  <si>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</si>
  <si>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</si>
  <si>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</si>
  <si>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</si>
  <si>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</si>
  <si>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</si>
  <si>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</si>
  <si>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</si>
  <si>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</si>
  <si>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</si>
  <si>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</si>
  <si>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</si>
  <si>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</si>
  <si>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</si>
  <si>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</si>
  <si>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</si>
  <si>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</si>
  <si>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</si>
  <si>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</si>
  <si>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</si>
  <si>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</si>
  <si>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</si>
  <si>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</si>
  <si>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</si>
  <si>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</si>
  <si>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</si>
  <si>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</si>
  <si>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</si>
  <si>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</si>
  <si>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</si>
  <si>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</si>
  <si>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</si>
  <si>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</si>
  <si>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</si>
  <si>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</si>
  <si>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</si>
  <si>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</si>
  <si>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</si>
  <si>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</si>
  <si>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</si>
  <si>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</si>
  <si>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</si>
  <si>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</si>
  <si>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</si>
  <si>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</si>
  <si>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</si>
  <si>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</si>
  <si>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</si>
  <si>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</si>
  <si>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</si>
  <si>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</si>
  <si>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</si>
  <si>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</si>
  <si>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</si>
  <si>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</si>
  <si>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</si>
  <si>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</si>
  <si>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</si>
  <si>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</si>
  <si>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</si>
  <si>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</si>
  <si>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</si>
  <si>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</si>
  <si>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</si>
  <si>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</si>
  <si>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</si>
  <si>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</si>
  <si>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</si>
  <si>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</si>
  <si>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</si>
  <si>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</si>
  <si>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</si>
  <si>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</si>
  <si>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</si>
  <si>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</si>
  <si>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</si>
  <si>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</si>
  <si>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</si>
  <si>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</si>
  <si>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</si>
  <si>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</si>
  <si>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</si>
  <si>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</si>
  <si>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</si>
  <si>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</si>
  <si>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</si>
  <si>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</si>
  <si>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</si>
  <si>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</si>
  <si>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</si>
  <si>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</si>
  <si>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</si>
  <si>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</si>
  <si>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</si>
  <si>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</si>
  <si>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</si>
  <si>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</si>
  <si>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</si>
  <si>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</si>
  <si>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</si>
  <si>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</si>
  <si>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</si>
  <si>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</si>
  <si>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</si>
  <si>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</si>
  <si>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</si>
  <si>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</si>
  <si>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</si>
  <si>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</si>
  <si>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</si>
  <si>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</si>
  <si>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</si>
  <si>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</si>
  <si>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</si>
  <si>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</si>
  <si>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</si>
  <si>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</si>
  <si>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</si>
  <si>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</si>
  <si>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</si>
  <si>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</si>
  <si>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</si>
  <si>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</si>
  <si>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</si>
  <si>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</si>
  <si>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</si>
  <si>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</si>
  <si>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</si>
  <si>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</si>
  <si>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</si>
  <si>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</si>
  <si>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</si>
  <si>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</si>
  <si>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</si>
  <si>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</si>
  <si>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</si>
  <si>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</si>
  <si>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</si>
  <si>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</si>
  <si>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</si>
  <si>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</si>
  <si>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</si>
  <si>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</si>
  <si>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</si>
  <si>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</si>
  <si>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</si>
  <si>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</si>
  <si>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</si>
  <si>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</si>
  <si>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</si>
  <si>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</si>
  <si>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</si>
  <si>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</si>
  <si>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</si>
  <si>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</si>
  <si>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</si>
  <si>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</si>
  <si>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</si>
  <si>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</si>
  <si>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</si>
  <si>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</si>
  <si>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</si>
  <si>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</si>
  <si>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</si>
  <si>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</si>
  <si>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</si>
  <si>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</si>
  <si>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</si>
  <si>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</si>
  <si>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</si>
  <si>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</si>
  <si>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</si>
  <si>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</si>
  <si>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</si>
  <si>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</si>
  <si>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</si>
  <si>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</si>
  <si>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</si>
  <si>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</si>
  <si>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</si>
  <si>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</si>
  <si>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</si>
  <si>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</si>
  <si>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</si>
  <si>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</si>
  <si>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</si>
  <si>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</si>
  <si>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</si>
  <si>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</si>
  <si>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</si>
  <si>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</si>
  <si>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</si>
  <si>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</si>
  <si>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</si>
  <si>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</si>
  <si>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</si>
  <si>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</si>
  <si>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</si>
  <si>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</si>
  <si>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</si>
  <si>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</si>
  <si>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</si>
  <si>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</si>
  <si>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</si>
  <si>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</si>
  <si>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</si>
  <si>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</si>
  <si>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</si>
  <si>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</si>
  <si>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</si>
  <si>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</si>
  <si>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</si>
  <si>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</si>
  <si>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</si>
  <si>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</si>
  <si>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</si>
  <si>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</si>
  <si>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</si>
  <si>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</si>
  <si>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</si>
  <si>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</si>
  <si>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</si>
  <si>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</si>
  <si>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</si>
  <si>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</si>
  <si>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</si>
  <si>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</si>
  <si>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</si>
  <si>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</si>
  <si>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</si>
  <si>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</si>
  <si>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</si>
  <si>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</si>
  <si>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</si>
  <si>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</si>
  <si>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</si>
  <si>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</si>
  <si>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</si>
  <si>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</si>
  <si>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</si>
  <si>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</si>
  <si>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</si>
  <si>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</si>
  <si>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</si>
  <si>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</si>
  <si>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</si>
  <si>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</si>
  <si>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</si>
  <si>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</si>
  <si>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</si>
  <si>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</si>
  <si>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</si>
  <si>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</si>
  <si>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</si>
  <si>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</si>
  <si>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</si>
  <si>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</si>
  <si>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</si>
  <si>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</si>
  <si>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</si>
  <si>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</si>
  <si>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</si>
  <si>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</si>
  <si>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</si>
  <si>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</si>
  <si>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</si>
  <si>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</si>
  <si>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</si>
  <si>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</si>
  <si>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</si>
  <si>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</si>
  <si>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</si>
  <si>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</si>
  <si>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</si>
  <si>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</si>
  <si>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</si>
  <si>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</si>
  <si>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</si>
  <si>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</si>
  <si>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</si>
  <si>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</si>
  <si>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</si>
  <si>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</si>
  <si>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</si>
  <si>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</si>
  <si>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</si>
  <si>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</si>
  <si>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</si>
  <si>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</si>
  <si>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</si>
  <si>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</si>
  <si>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</si>
  <si>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</si>
  <si>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</si>
  <si>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</si>
  <si>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</si>
  <si>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</si>
  <si>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</si>
  <si>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</si>
  <si>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</si>
  <si>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</si>
  <si>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</si>
  <si>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</si>
  <si>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</si>
  <si>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</si>
  <si>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</si>
  <si>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</si>
  <si>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</si>
  <si>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</si>
  <si>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</si>
  <si>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</si>
  <si>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</si>
  <si>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</si>
  <si>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</si>
  <si>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</si>
  <si>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</si>
  <si>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</si>
  <si>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</si>
  <si>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</si>
  <si>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</si>
  <si>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</si>
  <si>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</si>
  <si>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</si>
  <si>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</si>
  <si>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</si>
  <si>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</si>
  <si>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</si>
  <si>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</si>
  <si>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</si>
  <si>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</si>
  <si>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</si>
  <si>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</si>
  <si>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</si>
  <si>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</si>
  <si>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</si>
  <si>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</si>
  <si>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</si>
  <si>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</si>
  <si>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</si>
  <si>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</si>
  <si>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</si>
  <si>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</si>
  <si>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</si>
  <si>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</si>
  <si>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</si>
  <si>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</si>
  <si>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</si>
  <si>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</si>
  <si>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</si>
  <si>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</si>
  <si>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</si>
  <si>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</si>
  <si>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</si>
  <si>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</si>
  <si>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</si>
  <si>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</si>
  <si>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</si>
  <si>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</si>
  <si>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</si>
  <si>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</si>
  <si>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</si>
  <si>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</si>
  <si>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</si>
  <si>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</si>
  <si>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</si>
  <si>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</si>
  <si>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</si>
  <si>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</si>
  <si>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</si>
  <si>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</si>
  <si>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</si>
  <si>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</si>
  <si>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</si>
  <si>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</si>
  <si>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</si>
  <si>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</si>
  <si>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</si>
  <si>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</si>
  <si>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</si>
  <si>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</si>
  <si>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</si>
  <si>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</si>
  <si>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</si>
  <si>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</si>
  <si>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</si>
  <si>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</si>
  <si>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</si>
  <si>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</si>
  <si>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</si>
  <si>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</si>
  <si>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</si>
  <si>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</si>
  <si>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</si>
  <si>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</si>
  <si>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</si>
  <si>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</si>
  <si>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</si>
  <si>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</si>
  <si>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</si>
  <si>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</si>
  <si>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</si>
  <si>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</si>
  <si>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</si>
  <si>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</si>
  <si>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</si>
  <si>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</si>
  <si>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</si>
  <si>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</si>
  <si>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</si>
  <si>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</si>
  <si>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</si>
  <si>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</si>
  <si>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</si>
  <si>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</si>
  <si>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</si>
  <si>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</si>
  <si>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</si>
  <si>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</si>
  <si>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</si>
  <si>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</si>
  <si>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</si>
  <si>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</si>
  <si>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</si>
  <si>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</si>
  <si>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</si>
  <si>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</si>
  <si>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</si>
  <si>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</si>
  <si>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</si>
  <si>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</si>
  <si>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</si>
  <si>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</si>
  <si>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</si>
  <si>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</si>
  <si>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</si>
  <si>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</si>
  <si>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</si>
  <si>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</si>
  <si>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</si>
  <si>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</si>
  <si>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</si>
  <si>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</si>
  <si>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</si>
  <si>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</si>
  <si>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</si>
  <si>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</si>
  <si>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</si>
  <si>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</si>
  <si>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</si>
  <si>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</si>
  <si>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</si>
  <si>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</si>
  <si>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</si>
  <si>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</si>
  <si>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</si>
  <si>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</si>
  <si>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</si>
  <si>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</si>
  <si>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</si>
  <si>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</si>
  <si>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</si>
  <si>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</si>
  <si>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</si>
  <si>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</si>
  <si>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</si>
  <si>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</si>
  <si>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</si>
  <si>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</si>
  <si>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</si>
  <si>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</si>
  <si>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</si>
  <si>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</si>
  <si>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</si>
  <si>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</si>
  <si>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</si>
  <si>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</si>
  <si>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</si>
  <si>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</si>
  <si>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</si>
  <si>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</si>
  <si>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</si>
  <si>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</si>
  <si>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</si>
  <si>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</si>
  <si>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</si>
  <si>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</si>
  <si>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</si>
  <si>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</si>
  <si>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</si>
  <si>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</si>
  <si>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</si>
  <si>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</si>
  <si>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</si>
  <si>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</si>
  <si>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</si>
  <si>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</si>
  <si>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</si>
  <si>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</si>
  <si>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</si>
  <si>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</si>
  <si>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</si>
  <si>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</si>
  <si>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</si>
  <si>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</si>
  <si>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</si>
  <si>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</si>
  <si>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</si>
  <si>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</si>
  <si>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</si>
  <si>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</si>
  <si>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</si>
  <si>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</si>
  <si>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</si>
  <si>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</si>
  <si>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</si>
  <si>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</si>
  <si>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</si>
  <si>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</si>
  <si>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</si>
  <si>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</si>
  <si>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</si>
  <si>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</si>
  <si>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</si>
  <si>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</si>
  <si>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</si>
  <si>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</si>
  <si>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</si>
  <si>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</si>
  <si>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</si>
  <si>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</si>
  <si>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</si>
  <si>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</si>
  <si>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</si>
  <si>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</si>
  <si>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</si>
  <si>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</si>
  <si>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</si>
  <si>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</si>
  <si>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</si>
  <si>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</si>
  <si>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</si>
  <si>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</si>
  <si>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</si>
  <si>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</si>
  <si>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</si>
  <si>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</si>
  <si>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</si>
  <si>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</si>
  <si>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</si>
  <si>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</si>
  <si>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</si>
  <si>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</si>
  <si>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</si>
  <si>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</si>
  <si>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</si>
  <si>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</si>
  <si>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</si>
  <si>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</si>
  <si>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</si>
  <si>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</si>
  <si>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</si>
  <si>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</si>
  <si>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</si>
  <si>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</si>
  <si>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</si>
  <si>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</si>
  <si>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</si>
  <si>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</si>
  <si>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</si>
  <si>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</si>
  <si>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</si>
  <si>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</si>
  <si>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</si>
  <si>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</si>
  <si>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</si>
  <si>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</si>
  <si>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</si>
  <si>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</si>
  <si>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</si>
  <si>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</si>
  <si>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</si>
  <si>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</si>
  <si>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</si>
  <si>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</si>
  <si>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</si>
  <si>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</si>
  <si>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</si>
  <si>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</si>
  <si>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</si>
  <si>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</si>
  <si>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</si>
  <si>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</si>
  <si>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</si>
  <si>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</si>
  <si>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</si>
  <si>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</si>
  <si>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</si>
  <si>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</si>
  <si>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</si>
  <si>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</si>
  <si>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</si>
  <si>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</si>
  <si>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</si>
  <si>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</si>
  <si>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</si>
  <si>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</si>
  <si>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</si>
  <si>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</si>
  <si>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</si>
  <si>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</si>
  <si>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</si>
  <si>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</si>
  <si>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</si>
  <si>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</si>
  <si>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</si>
  <si>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</si>
  <si>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</si>
  <si>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</si>
  <si>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</si>
  <si>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</si>
  <si>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</si>
  <si>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</si>
  <si>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</si>
  <si>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</si>
  <si>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</si>
  <si>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</si>
  <si>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</si>
  <si>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</si>
  <si>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</si>
  <si>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</si>
  <si>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</si>
  <si>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</si>
  <si>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</si>
  <si>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</si>
  <si>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</si>
  <si>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</si>
  <si>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</si>
  <si>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</si>
  <si>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</si>
  <si>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</si>
  <si>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</si>
  <si>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</si>
  <si>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</si>
  <si>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</si>
  <si>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</si>
  <si>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</si>
  <si>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</si>
  <si>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</si>
  <si>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</si>
  <si>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</si>
  <si>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</si>
  <si>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</si>
  <si>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</si>
  <si>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</si>
  <si>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</si>
  <si>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</si>
  <si>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</si>
  <si>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</si>
  <si>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</si>
  <si>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</si>
  <si>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</si>
  <si>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</si>
  <si>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</si>
  <si>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</si>
  <si>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</si>
  <si>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</si>
  <si>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</si>
  <si>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</si>
  <si>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</si>
  <si>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</si>
  <si>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</si>
  <si>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</si>
  <si>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</si>
  <si>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</si>
  <si>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</si>
  <si>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</si>
  <si>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</si>
  <si>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</si>
  <si>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</si>
  <si>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</si>
  <si>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</si>
  <si>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</si>
  <si>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</si>
  <si>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</si>
  <si>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</si>
  <si>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</si>
  <si>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</si>
  <si>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</si>
  <si>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</si>
  <si>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</si>
  <si>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</si>
  <si>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</si>
  <si>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</si>
  <si>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</si>
  <si>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</si>
  <si>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</si>
  <si>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</si>
  <si>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</si>
  <si>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</si>
  <si>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</si>
  <si>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</si>
  <si>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</si>
  <si>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</si>
  <si>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</si>
  <si>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</si>
  <si>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</si>
  <si>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</si>
  <si>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</si>
  <si>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</si>
  <si>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</si>
  <si>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</si>
  <si>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</si>
  <si>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</si>
  <si>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</si>
  <si>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</si>
  <si>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</si>
  <si>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</si>
  <si>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</si>
  <si>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</si>
  <si>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</si>
  <si>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</si>
  <si>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</si>
  <si>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</si>
  <si>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</si>
  <si>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</si>
  <si>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</si>
  <si>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</si>
  <si>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</si>
  <si>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</si>
  <si>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</si>
  <si>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</si>
  <si>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</si>
  <si>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</si>
  <si>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</si>
  <si>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</si>
  <si>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</si>
  <si>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</si>
  <si>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</si>
  <si>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</si>
  <si>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</si>
  <si>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</si>
  <si>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</si>
  <si>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</si>
  <si>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</si>
  <si>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</si>
  <si>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</si>
  <si>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</si>
  <si>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</si>
  <si>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</si>
  <si>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</si>
  <si>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</si>
  <si>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</si>
  <si>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</si>
  <si>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</si>
  <si>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</si>
  <si>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</si>
  <si>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</si>
  <si>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</si>
  <si>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</si>
  <si>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</si>
  <si>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</si>
  <si>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</si>
  <si>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</si>
  <si>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</si>
  <si>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</si>
  <si>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</si>
  <si>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</si>
  <si>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</si>
  <si>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</si>
  <si>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</si>
  <si>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</si>
  <si>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</si>
  <si>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</si>
  <si>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</si>
  <si>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</si>
  <si>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</si>
  <si>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</si>
  <si>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</si>
  <si>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</si>
  <si>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</si>
  <si>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</si>
  <si>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</si>
  <si>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</si>
  <si>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</si>
  <si>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</si>
  <si>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</si>
  <si>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</si>
  <si>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</si>
  <si>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</si>
  <si>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</si>
  <si>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</si>
  <si>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</si>
  <si>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</si>
  <si>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</si>
  <si>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</si>
  <si>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</si>
  <si>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</si>
  <si>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</si>
  <si>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</si>
  <si>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</si>
  <si>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</si>
  <si>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</si>
  <si>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</si>
  <si>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</si>
  <si>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</si>
  <si>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</si>
  <si>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</si>
  <si>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</si>
  <si>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</si>
  <si>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</si>
  <si>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</si>
  <si>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</si>
  <si>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</si>
  <si>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</si>
  <si>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</si>
  <si>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</si>
  <si>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</si>
  <si>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</si>
  <si>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</si>
  <si>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</si>
  <si>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</si>
  <si>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</si>
  <si>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</si>
  <si>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</si>
  <si>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</si>
  <si>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</si>
  <si>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</si>
  <si>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</si>
  <si>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</si>
  <si>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</si>
  <si>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</si>
  <si>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</si>
  <si>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</si>
  <si>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</si>
  <si>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</si>
  <si>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</si>
  <si>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</si>
  <si>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</si>
  <si>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</si>
  <si>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</si>
  <si>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</si>
  <si>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</si>
  <si>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</si>
  <si>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</si>
  <si>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</si>
  <si>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</si>
  <si>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</si>
  <si>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</si>
  <si>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</si>
  <si>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</si>
  <si>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</si>
  <si>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</si>
  <si>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</si>
  <si>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</si>
  <si>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</si>
  <si>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</si>
  <si>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</si>
  <si>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</si>
  <si>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</si>
  <si>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</si>
  <si>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</si>
  <si>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</si>
  <si>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</si>
  <si>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</si>
  <si>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</si>
  <si>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</si>
  <si>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</si>
  <si>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</si>
  <si>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</si>
  <si>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</si>
  <si>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</si>
  <si>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</si>
  <si>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</si>
  <si>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</si>
  <si>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</si>
  <si>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</si>
  <si>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</si>
  <si>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</si>
  <si>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</si>
  <si>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</si>
  <si>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</si>
  <si>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</si>
  <si>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</si>
  <si>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</si>
  <si>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</si>
  <si>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</si>
  <si>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</si>
  <si>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</si>
  <si>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</si>
  <si>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</si>
  <si>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</si>
  <si>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</si>
  <si>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</si>
  <si>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</si>
  <si>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</si>
  <si>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</si>
  <si>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</si>
  <si>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</si>
  <si>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</si>
  <si>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</si>
  <si>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</si>
  <si>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</si>
  <si>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</si>
  <si>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</si>
  <si>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</si>
  <si>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</si>
  <si>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</si>
  <si>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</si>
  <si>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</si>
  <si>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</si>
  <si>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</si>
  <si>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</si>
  <si>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</si>
  <si>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</si>
  <si>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</si>
  <si>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</si>
  <si>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</si>
  <si>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</si>
  <si>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</si>
  <si>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</si>
  <si>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</si>
  <si>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</si>
  <si>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</si>
  <si>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</si>
  <si>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</si>
  <si>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</si>
  <si>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</si>
  <si>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</si>
  <si>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</si>
  <si>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</si>
  <si>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</si>
  <si>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</si>
  <si>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</si>
  <si>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</si>
  <si>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</si>
  <si>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</si>
  <si>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</si>
  <si>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</si>
  <si>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</si>
  <si>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</si>
  <si>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</si>
  <si>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</si>
  <si>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</si>
  <si>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</si>
  <si>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</si>
  <si>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</si>
  <si>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</si>
  <si>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</si>
  <si>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</si>
  <si>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</si>
  <si>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</si>
  <si>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</si>
  <si>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</si>
  <si>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</si>
  <si>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</si>
  <si>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</si>
  <si>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</si>
  <si>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</si>
  <si>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</si>
  <si>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</si>
  <si>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</si>
  <si>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</si>
  <si>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</si>
  <si>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</si>
  <si>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</si>
  <si>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</si>
  <si>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</si>
  <si>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</si>
  <si>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</si>
  <si>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</si>
  <si>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</si>
  <si>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</si>
  <si>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</si>
  <si>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</si>
  <si>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</si>
  <si>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</si>
  <si>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</si>
  <si>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</si>
  <si>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</si>
  <si>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</si>
  <si>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</si>
  <si>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</si>
  <si>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</si>
  <si>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</si>
  <si>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</si>
  <si>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</si>
  <si>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</si>
  <si>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</si>
  <si>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</si>
  <si>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</si>
  <si>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</si>
  <si>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</si>
  <si>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</si>
  <si>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</si>
  <si>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</si>
  <si>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</si>
  <si>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</si>
  <si>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</si>
  <si>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</si>
  <si>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</si>
  <si>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</si>
  <si>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</si>
  <si>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</si>
  <si>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</si>
  <si>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</si>
  <si>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</si>
  <si>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</si>
  <si>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</si>
  <si>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</si>
  <si>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</si>
  <si>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</si>
  <si>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</si>
  <si>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</si>
  <si>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</si>
  <si>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</si>
  <si>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</si>
  <si>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</si>
  <si>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</si>
  <si>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</si>
  <si>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</si>
  <si>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</si>
  <si>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</si>
  <si>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</si>
  <si>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</si>
  <si>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</si>
  <si>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</si>
  <si>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</si>
  <si>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</si>
  <si>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</si>
  <si>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</si>
  <si>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</si>
  <si>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</si>
  <si>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</si>
  <si>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</si>
  <si>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</si>
  <si>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</si>
  <si>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</si>
  <si>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</si>
  <si>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</si>
  <si>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</si>
  <si>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</si>
  <si>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</si>
  <si>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</si>
  <si>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</si>
  <si>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</si>
  <si>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</si>
  <si>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</si>
  <si>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</si>
  <si>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</si>
  <si>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</si>
  <si>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</si>
  <si>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</si>
  <si>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</si>
  <si>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</si>
  <si>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</si>
  <si>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</si>
  <si>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</si>
  <si>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</si>
  <si>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</si>
  <si>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</si>
  <si>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</si>
  <si>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</si>
  <si>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</si>
  <si>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</si>
  <si>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</si>
  <si>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</si>
  <si>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</si>
  <si>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</si>
  <si>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</si>
  <si>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</si>
  <si>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</si>
  <si>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</si>
  <si>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</si>
  <si>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</si>
  <si>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</si>
  <si>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</si>
  <si>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</si>
  <si>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</si>
  <si>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</si>
  <si>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</si>
  <si>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</si>
  <si>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</si>
  <si>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</si>
  <si>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</si>
  <si>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</si>
  <si>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</si>
  <si>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</si>
  <si>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</si>
  <si>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</si>
  <si>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</si>
  <si>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</si>
  <si>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</si>
  <si>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</si>
  <si>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</si>
  <si>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</si>
  <si>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</si>
  <si>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</si>
  <si>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</si>
  <si>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</si>
  <si>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</si>
  <si>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</si>
  <si>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</si>
  <si>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</si>
  <si>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</si>
  <si>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</si>
  <si>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</si>
  <si>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</si>
  <si>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</si>
  <si>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</si>
  <si>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</si>
  <si>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</si>
  <si>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</si>
  <si>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</si>
  <si>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</si>
  <si>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</si>
  <si>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</si>
  <si>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</si>
  <si>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</si>
  <si>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</si>
  <si>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</si>
  <si>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</si>
  <si>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</si>
  <si>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</si>
  <si>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</si>
  <si>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</si>
  <si>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</si>
  <si>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</si>
  <si>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</si>
  <si>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</si>
  <si>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</si>
  <si>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</si>
  <si>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</si>
  <si>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</si>
  <si>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</si>
  <si>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</si>
  <si>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</si>
  <si>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</si>
  <si>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</si>
  <si>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</si>
  <si>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</si>
  <si>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</si>
  <si>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</si>
  <si>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</si>
  <si>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</si>
  <si>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</si>
  <si>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</si>
  <si>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</si>
  <si>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</si>
  <si>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</si>
  <si>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</si>
  <si>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</si>
  <si>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</si>
  <si>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</si>
  <si>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</si>
  <si>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</si>
  <si>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</si>
  <si>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</si>
  <si>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</si>
  <si>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</si>
  <si>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</si>
  <si>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</si>
  <si>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</si>
  <si>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</si>
  <si>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</si>
  <si>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</si>
  <si>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</si>
  <si>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</si>
  <si>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</si>
  <si>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</si>
  <si>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</si>
  <si>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</si>
  <si>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</si>
  <si>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</si>
  <si>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</si>
  <si>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</si>
  <si>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</si>
  <si>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</si>
  <si>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</si>
  <si>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</si>
  <si>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</si>
  <si>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</si>
  <si>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</si>
  <si>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</si>
  <si>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</si>
  <si>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</si>
  <si>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</si>
  <si>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</si>
  <si>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</si>
  <si>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</si>
  <si>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</si>
  <si>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</si>
  <si>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</si>
  <si>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</si>
  <si>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</si>
  <si>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</si>
  <si>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</si>
  <si>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</si>
  <si>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</si>
  <si>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</si>
  <si>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</si>
  <si>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</si>
  <si>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</si>
  <si>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</si>
  <si>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</si>
  <si>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</si>
  <si>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</si>
  <si>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</si>
  <si>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</si>
  <si>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</si>
  <si>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</si>
  <si>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</si>
  <si>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</si>
  <si>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</si>
  <si>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</si>
  <si>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</si>
  <si>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</si>
  <si>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</si>
  <si>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</si>
  <si>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</si>
  <si>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</si>
  <si>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</si>
  <si>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</si>
  <si>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</si>
  <si>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</si>
  <si>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</si>
  <si>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</si>
  <si>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</si>
  <si>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</si>
  <si>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</si>
  <si>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</si>
  <si>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</si>
  <si>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</si>
  <si>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</si>
  <si>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</si>
  <si>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</si>
  <si>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</si>
  <si>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</si>
  <si>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</si>
  <si>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</si>
  <si>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</si>
  <si>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</si>
  <si>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</si>
  <si>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</si>
  <si>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</si>
  <si>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</si>
  <si>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</si>
  <si>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</si>
  <si>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</si>
  <si>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</si>
  <si>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</si>
  <si>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</si>
  <si>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</si>
  <si>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</si>
  <si>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</si>
  <si>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</si>
  <si>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</si>
  <si>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</si>
  <si>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</si>
  <si>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</si>
  <si>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</si>
  <si>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</si>
  <si>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</si>
  <si>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</si>
  <si>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</si>
  <si>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</si>
  <si>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</si>
  <si>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</si>
  <si>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</si>
  <si>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</si>
  <si>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</si>
  <si>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</si>
  <si>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</si>
  <si>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</si>
  <si>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</si>
  <si>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</si>
  <si>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</si>
  <si>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</si>
  <si>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</si>
  <si>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</si>
  <si>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</si>
  <si>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</si>
  <si>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</si>
  <si>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</si>
  <si>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</si>
  <si>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</si>
  <si>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</si>
  <si>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</si>
  <si>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</si>
  <si>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</si>
  <si>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</si>
  <si>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</si>
  <si>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</si>
  <si>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</si>
  <si>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</si>
  <si>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</si>
  <si>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</si>
  <si>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</si>
  <si>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</si>
  <si>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</si>
  <si>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</si>
  <si>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</si>
  <si>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</si>
  <si>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</si>
  <si>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</si>
  <si>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</si>
  <si>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</si>
  <si>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</si>
  <si>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</si>
  <si>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</si>
  <si>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</si>
  <si>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</si>
  <si>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</si>
  <si>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</si>
  <si>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</si>
  <si>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</si>
  <si>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</si>
  <si>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</si>
  <si>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</si>
  <si>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</si>
  <si>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</si>
  <si>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</si>
  <si>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</si>
  <si>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</si>
  <si>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</si>
  <si>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</si>
  <si>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</si>
  <si>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</si>
  <si>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</si>
  <si>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</si>
  <si>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</si>
  <si>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</si>
  <si>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</si>
  <si>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</si>
  <si>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</si>
  <si>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</si>
  <si>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</si>
  <si>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</si>
  <si>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</si>
  <si>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</si>
  <si>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</si>
  <si>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</si>
  <si>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</si>
  <si>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</si>
  <si>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</si>
  <si>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</si>
  <si>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</si>
  <si>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</si>
  <si>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</si>
  <si>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</si>
  <si>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</si>
  <si>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</si>
  <si>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</si>
  <si>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</si>
  <si>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</si>
  <si>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</si>
  <si>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</si>
  <si>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</si>
  <si>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</si>
  <si>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</si>
  <si>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</si>
  <si>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</si>
  <si>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</si>
  <si>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</si>
  <si>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</si>
  <si>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</si>
  <si>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</si>
  <si>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</si>
  <si>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</si>
  <si>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</si>
  <si>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</si>
  <si>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</si>
  <si>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</si>
  <si>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</si>
  <si>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</si>
  <si>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</si>
  <si>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</si>
  <si>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</si>
  <si>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</si>
  <si>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</si>
  <si>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</si>
  <si>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</si>
  <si>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</si>
  <si>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</si>
  <si>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</si>
  <si>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</si>
  <si>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</si>
  <si>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</si>
  <si>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</si>
  <si>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</si>
  <si>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</si>
  <si>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</si>
  <si>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</si>
  <si>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</si>
  <si>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</si>
  <si>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</si>
  <si>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</si>
  <si>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</si>
  <si>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</si>
  <si>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</si>
  <si>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</si>
  <si>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</si>
  <si>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</si>
  <si>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</si>
  <si>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</si>
  <si>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</si>
  <si>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</si>
  <si>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</si>
  <si>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</si>
  <si>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</si>
  <si>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</si>
  <si>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</si>
  <si>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</si>
  <si>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</si>
  <si>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</si>
  <si>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</si>
  <si>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</si>
  <si>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</si>
  <si>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</si>
  <si>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</si>
  <si>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</si>
  <si>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</si>
  <si>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</si>
  <si>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</si>
  <si>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</si>
  <si>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</si>
  <si>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</si>
  <si>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</si>
  <si>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</si>
  <si>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</si>
  <si>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</si>
  <si>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</si>
  <si>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</si>
  <si>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</si>
  <si>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</si>
  <si>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</si>
  <si>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</si>
  <si>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</si>
  <si>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</si>
  <si>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</si>
  <si>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</si>
  <si>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</si>
  <si>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</si>
  <si>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</si>
  <si>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</si>
  <si>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</si>
  <si>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</si>
  <si>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</si>
  <si>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</si>
  <si>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</si>
  <si>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</si>
  <si>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</si>
  <si>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</si>
  <si>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</si>
  <si>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</si>
  <si>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</si>
  <si>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</si>
  <si>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</si>
  <si>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</si>
  <si>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</si>
  <si>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</si>
  <si>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</si>
  <si>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</si>
  <si>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</si>
  <si>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</si>
  <si>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</si>
  <si>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</si>
  <si>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</si>
  <si>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</si>
  <si>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</si>
  <si>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</si>
  <si>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</si>
  <si>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</si>
  <si>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</si>
  <si>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</si>
  <si>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</si>
  <si>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</si>
  <si>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</si>
  <si>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</si>
  <si>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</si>
  <si>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</si>
  <si>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</si>
  <si>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</si>
  <si>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</si>
  <si>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</si>
  <si>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</si>
  <si>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</si>
  <si>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</si>
  <si>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</si>
  <si>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</si>
  <si>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</si>
  <si>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</si>
  <si>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</si>
  <si>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</si>
  <si>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</si>
  <si>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</si>
  <si>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</si>
  <si>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</si>
  <si>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</si>
  <si>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</si>
  <si>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</si>
  <si>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</si>
  <si>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</si>
  <si>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</si>
  <si>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</si>
  <si>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</si>
  <si>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</si>
  <si>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</si>
  <si>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</si>
  <si>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</si>
  <si>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</si>
  <si>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</si>
  <si>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</si>
  <si>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</si>
  <si>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</si>
  <si>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</si>
  <si>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</si>
  <si>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</si>
  <si>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</si>
  <si>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</si>
  <si>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</si>
  <si>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</si>
  <si>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</si>
  <si>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</si>
  <si>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</si>
  <si>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</si>
  <si>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</si>
  <si>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</si>
  <si>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</si>
  <si>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</si>
  <si>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</si>
  <si>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</si>
  <si>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</si>
  <si>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</si>
  <si>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</si>
  <si>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</si>
  <si>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</si>
  <si>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</si>
  <si>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</si>
  <si>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</si>
  <si>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</si>
  <si>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</si>
  <si>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</si>
  <si>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</si>
  <si>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</si>
  <si>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</si>
  <si>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</si>
  <si>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</si>
  <si>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</si>
  <si>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</si>
  <si>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</si>
  <si>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</si>
  <si>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</si>
  <si>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</si>
  <si>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</si>
  <si>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</si>
  <si>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</si>
  <si>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</si>
  <si>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</si>
  <si>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</si>
  <si>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</si>
  <si>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</si>
  <si>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</si>
  <si>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</si>
  <si>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</si>
  <si>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</si>
  <si>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</si>
  <si>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</si>
  <si>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</si>
  <si>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</si>
  <si>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</si>
  <si>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</si>
  <si>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</si>
  <si>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</si>
  <si>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</si>
  <si>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</si>
  <si>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</si>
  <si>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</si>
  <si>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</si>
  <si>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</si>
  <si>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</si>
  <si>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</si>
  <si>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</si>
  <si>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</si>
  <si>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</si>
  <si>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</si>
  <si>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</si>
  <si>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</si>
  <si>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</si>
  <si>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</si>
  <si>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</si>
  <si>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</si>
  <si>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</si>
  <si>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</si>
  <si>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</si>
  <si>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</si>
  <si>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</si>
  <si>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</si>
  <si>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</si>
  <si>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</si>
  <si>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</si>
  <si>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</si>
  <si>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</si>
  <si>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</si>
  <si>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</si>
  <si>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</si>
  <si>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</si>
  <si>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</si>
  <si>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</si>
  <si>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</si>
  <si>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</si>
  <si>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</si>
  <si>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</si>
  <si>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</si>
  <si>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</si>
  <si>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</si>
  <si>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</si>
  <si>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</si>
  <si>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</si>
  <si>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</si>
  <si>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</si>
  <si>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</si>
  <si>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</si>
  <si>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</si>
  <si>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</si>
  <si>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</si>
  <si>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</si>
  <si>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</si>
  <si>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</si>
  <si>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</si>
  <si>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</si>
  <si>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</si>
  <si>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</si>
  <si>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</si>
  <si>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</si>
  <si>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</si>
  <si>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</si>
  <si>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</si>
  <si>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</si>
  <si>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</si>
  <si>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</si>
  <si>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</si>
  <si>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</si>
  <si>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</si>
  <si>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</si>
  <si>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</si>
  <si>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</si>
  <si>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</si>
  <si>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</si>
  <si>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</si>
  <si>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</si>
  <si>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</si>
  <si>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</si>
  <si>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</si>
  <si>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</si>
  <si>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</si>
  <si>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</si>
  <si>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</si>
  <si>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</si>
  <si>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</si>
  <si>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</si>
  <si>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</si>
  <si>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</si>
  <si>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</si>
  <si>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</si>
  <si>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</si>
  <si>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</si>
  <si>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</si>
  <si>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</si>
  <si>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</si>
  <si>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</si>
  <si>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</si>
  <si>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</si>
  <si>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</si>
  <si>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</si>
  <si>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</si>
  <si>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</si>
  <si>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</si>
  <si>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</si>
  <si>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</si>
  <si>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</si>
  <si>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</si>
  <si>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</si>
  <si>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</si>
  <si>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</si>
  <si>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</si>
  <si>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</si>
  <si>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</si>
  <si>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</si>
  <si>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</si>
  <si>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</si>
  <si>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</si>
  <si>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</si>
  <si>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</si>
  <si>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</si>
  <si>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</si>
  <si>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</si>
  <si>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</si>
  <si>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</si>
  <si>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</si>
  <si>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</si>
  <si>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</si>
  <si>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</si>
  <si>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</si>
  <si>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</si>
  <si>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</si>
  <si>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</si>
  <si>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</si>
  <si>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</si>
  <si>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</si>
  <si>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</si>
  <si>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</si>
  <si>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</si>
  <si>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</si>
  <si>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</si>
  <si>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</si>
  <si>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</si>
  <si>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</si>
  <si>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</si>
  <si>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</si>
  <si>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</si>
  <si>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</si>
  <si>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</si>
  <si>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</si>
  <si>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</si>
  <si>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</si>
  <si>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</si>
  <si>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</si>
  <si>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</si>
  <si>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</si>
  <si>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</si>
  <si>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</si>
  <si>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</si>
  <si>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</si>
  <si>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</si>
  <si>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</si>
  <si>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</si>
  <si>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</si>
  <si>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</si>
  <si>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</si>
  <si>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</si>
  <si>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</si>
  <si>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</si>
  <si>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</si>
  <si>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</si>
  <si>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</si>
  <si>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</si>
  <si>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</si>
  <si>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</si>
  <si>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</si>
  <si>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</si>
  <si>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</si>
  <si>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</si>
  <si>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</si>
  <si>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</si>
  <si>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</si>
  <si>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</si>
  <si>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</si>
  <si>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</si>
  <si>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</si>
  <si>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</si>
  <si>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</si>
  <si>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</si>
  <si>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</si>
  <si>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</si>
  <si>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</si>
  <si>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</si>
  <si>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</si>
  <si>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</si>
  <si>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</si>
  <si>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</si>
  <si>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</si>
  <si>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</si>
  <si>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</si>
  <si>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</si>
  <si>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</si>
  <si>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</si>
  <si>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</si>
  <si>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</si>
  <si>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</si>
  <si>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</si>
  <si>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</si>
  <si>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</si>
  <si>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</si>
  <si>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</si>
  <si>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</si>
  <si>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</si>
  <si>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</si>
  <si>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</si>
  <si>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</si>
  <si>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</si>
  <si>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</si>
  <si>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</si>
  <si>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</si>
  <si>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</si>
  <si>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</si>
  <si>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</si>
  <si>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</si>
  <si>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</si>
  <si>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</si>
  <si>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</si>
  <si>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</si>
  <si>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</si>
  <si>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</si>
  <si>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</si>
  <si>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</si>
  <si>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</si>
  <si>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</si>
  <si>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</si>
  <si>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</si>
  <si>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</si>
  <si>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</si>
  <si>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</si>
  <si>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</si>
  <si>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</si>
  <si>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</si>
  <si>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</si>
  <si>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</si>
  <si>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</si>
  <si>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</si>
  <si>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</si>
  <si>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</si>
  <si>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</si>
  <si>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</si>
  <si>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</si>
  <si>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</si>
  <si>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</si>
  <si>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</si>
  <si>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</si>
  <si>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</si>
  <si>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</si>
  <si>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</si>
  <si>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</si>
  <si>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</si>
  <si>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</si>
  <si>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</si>
  <si>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</si>
  <si>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</si>
  <si>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</si>
  <si>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</si>
  <si>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</si>
  <si>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</si>
  <si>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</si>
  <si>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</si>
  <si>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</si>
  <si>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</si>
  <si>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</si>
  <si>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</si>
  <si>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</si>
  <si>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</si>
  <si>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</si>
  <si>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</si>
  <si>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</si>
  <si>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</si>
  <si>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</si>
  <si>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</si>
  <si>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</si>
  <si>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</si>
  <si>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</si>
  <si>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</si>
  <si>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</si>
  <si>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</si>
  <si>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</si>
  <si>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</si>
  <si>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</si>
  <si>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</si>
  <si>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</si>
  <si>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</si>
  <si>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</si>
  <si>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</si>
  <si>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</si>
  <si>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</si>
  <si>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</si>
  <si>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</si>
  <si>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</si>
  <si>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</si>
  <si>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</si>
  <si>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</si>
  <si>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</si>
  <si>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</si>
  <si>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</si>
  <si>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</si>
  <si>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</si>
  <si>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</si>
  <si>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</si>
  <si>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</si>
  <si>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</si>
  <si>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</si>
  <si>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</si>
  <si>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</si>
  <si>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</si>
  <si>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</si>
  <si>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</si>
  <si>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</si>
  <si>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</si>
  <si>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</si>
  <si>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</si>
  <si>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</si>
  <si>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</si>
  <si>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</si>
  <si>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</si>
  <si>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</si>
  <si>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</si>
  <si>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</si>
  <si>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</si>
  <si>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</si>
  <si>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</si>
  <si>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</si>
  <si>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</si>
  <si>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</si>
  <si>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</si>
  <si>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</si>
  <si>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</si>
  <si>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</si>
  <si>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</si>
  <si>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</si>
  <si>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</si>
  <si>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</si>
  <si>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</si>
  <si>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</si>
  <si>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</si>
  <si>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</si>
  <si>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</si>
  <si>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</si>
  <si>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</si>
  <si>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</si>
  <si>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</si>
  <si>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</si>
  <si>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</si>
  <si>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</si>
  <si>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</si>
  <si>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</si>
  <si>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</si>
  <si>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</si>
  <si>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</si>
  <si>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</si>
  <si>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</si>
  <si>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</si>
  <si>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</si>
  <si>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</si>
  <si>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</si>
  <si>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</si>
  <si>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</si>
  <si>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</si>
  <si>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</si>
  <si>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</si>
  <si>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</si>
  <si>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</si>
  <si>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</si>
  <si>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</si>
  <si>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</si>
  <si>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</si>
  <si>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</si>
  <si>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</si>
  <si>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</si>
  <si>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</si>
  <si>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</si>
  <si>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</si>
  <si>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</si>
  <si>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</si>
  <si>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</si>
  <si>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</si>
  <si>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</si>
  <si>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</si>
  <si>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</si>
  <si>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</si>
  <si>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</si>
  <si>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</si>
  <si>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</si>
  <si>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</si>
  <si>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</si>
  <si>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</si>
  <si>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</si>
  <si>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</si>
  <si>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</si>
  <si>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</si>
  <si>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</si>
  <si>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</si>
  <si>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</si>
  <si>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</si>
  <si>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</si>
  <si>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</si>
  <si>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</si>
  <si>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</si>
  <si>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</si>
  <si>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</si>
  <si>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</si>
  <si>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</si>
  <si>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</si>
  <si>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</si>
  <si>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</si>
  <si>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</si>
  <si>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</si>
  <si>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</si>
  <si>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</si>
  <si>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</si>
  <si>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</si>
  <si>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</si>
  <si>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</si>
  <si>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</si>
  <si>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</si>
  <si>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</si>
  <si>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</si>
  <si>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</si>
  <si>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</si>
  <si>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</si>
  <si>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</si>
  <si>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</si>
  <si>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</si>
  <si>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</si>
  <si>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</si>
  <si>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</si>
  <si>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</si>
  <si>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</si>
  <si>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</si>
  <si>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</si>
  <si>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</si>
  <si>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</si>
  <si>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</si>
  <si>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</si>
  <si>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</si>
  <si>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</si>
  <si>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</si>
  <si>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</si>
  <si>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</si>
  <si>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</si>
  <si>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</si>
  <si>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</si>
  <si>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</si>
  <si>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</si>
  <si>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</si>
  <si>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</si>
  <si>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</si>
  <si>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</si>
  <si>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</si>
  <si>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</si>
  <si>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</si>
  <si>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</si>
  <si>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</si>
  <si>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</si>
  <si>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</si>
  <si>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</si>
  <si>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</si>
  <si>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</si>
  <si>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</si>
  <si>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</si>
  <si>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</si>
  <si>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</si>
  <si>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</si>
  <si>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</si>
  <si>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</si>
  <si>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</si>
  <si>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</si>
  <si>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</si>
  <si>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</si>
  <si>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</si>
  <si>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</si>
  <si>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</si>
  <si>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</si>
  <si>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</si>
  <si>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</si>
  <si>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</si>
  <si>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</si>
  <si>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</si>
  <si>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</si>
  <si>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</si>
  <si>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</si>
  <si>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</si>
  <si>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</si>
  <si>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</si>
  <si>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</si>
  <si>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</si>
  <si>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</si>
  <si>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</si>
  <si>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</si>
  <si>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</si>
  <si>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</si>
  <si>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</si>
  <si>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</si>
  <si>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</si>
  <si>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</si>
  <si>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</si>
  <si>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</si>
  <si>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</si>
  <si>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</si>
  <si>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</si>
  <si>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</si>
  <si>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</si>
  <si>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</si>
  <si>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</si>
  <si>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</si>
  <si>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</si>
  <si>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</si>
  <si>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</si>
  <si>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</si>
  <si>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</si>
  <si>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</si>
  <si>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</si>
  <si>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</si>
  <si>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</si>
  <si>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</si>
  <si>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</si>
  <si>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</si>
  <si>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</si>
  <si>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</si>
  <si>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</si>
  <si>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</si>
  <si>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</si>
  <si>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</si>
  <si>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</si>
  <si>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</si>
  <si>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</si>
  <si>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</si>
  <si>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</si>
  <si>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</si>
  <si>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</si>
  <si>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</si>
  <si>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</si>
  <si>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</si>
  <si>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</si>
  <si>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</si>
  <si>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</si>
  <si>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</si>
  <si>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</si>
  <si>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</si>
  <si>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</si>
  <si>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</si>
  <si>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</si>
  <si>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</si>
  <si>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</si>
  <si>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</si>
  <si>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</si>
  <si>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</si>
  <si>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</si>
  <si>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</si>
  <si>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</si>
  <si>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</si>
  <si>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</si>
  <si>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</si>
  <si>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</si>
  <si>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</si>
  <si>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</si>
  <si>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</si>
  <si>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</si>
  <si>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</si>
  <si>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</si>
  <si>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</si>
  <si>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</si>
  <si>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</si>
  <si>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</si>
  <si>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</si>
  <si>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</si>
  <si>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</si>
  <si>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</si>
  <si>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</si>
  <si>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</si>
  <si>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</si>
  <si>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</si>
  <si>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</si>
  <si>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</si>
  <si>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</si>
  <si>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</si>
  <si>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</si>
  <si>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</si>
  <si>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</si>
  <si>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</si>
  <si>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</si>
  <si>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</si>
  <si>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</si>
  <si>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</si>
  <si>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</si>
  <si>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</si>
  <si>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</si>
  <si>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</si>
  <si>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</si>
  <si>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</si>
  <si>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</si>
  <si>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</si>
  <si>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</si>
  <si>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</si>
  <si>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</si>
  <si>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</si>
  <si>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</si>
  <si>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</si>
  <si>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</si>
  <si>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</si>
  <si>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</si>
  <si>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</si>
  <si>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</si>
  <si>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</si>
  <si>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</si>
  <si>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</si>
  <si>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</si>
  <si>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</si>
  <si>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</si>
  <si>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</si>
  <si>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</si>
  <si>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</si>
  <si>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</si>
  <si>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</si>
  <si>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</si>
  <si>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</si>
  <si>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</si>
  <si>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</si>
  <si>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</si>
  <si>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</si>
  <si>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</si>
  <si>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</si>
  <si>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</si>
  <si>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</si>
  <si>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</si>
  <si>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</si>
  <si>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</si>
  <si>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</si>
  <si>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</si>
  <si>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</si>
  <si>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</si>
  <si>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</si>
  <si>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</si>
  <si>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</si>
  <si>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</si>
  <si>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</si>
  <si>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</si>
  <si>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</si>
  <si>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</si>
  <si>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</si>
  <si>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</si>
  <si>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</si>
  <si>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</si>
  <si>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</si>
  <si>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</si>
  <si>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</si>
  <si>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</si>
  <si>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</si>
  <si>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</si>
  <si>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</si>
  <si>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</si>
  <si>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</si>
  <si>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</si>
  <si>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</si>
  <si>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</si>
  <si>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</si>
  <si>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</si>
  <si>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</si>
  <si>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</si>
  <si>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</si>
  <si>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</si>
  <si>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</si>
  <si>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</si>
  <si>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</si>
  <si>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</si>
  <si>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</si>
  <si>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</si>
  <si>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</si>
  <si>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</si>
  <si>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</si>
  <si>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</si>
  <si>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</si>
  <si>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</si>
  <si>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</si>
  <si>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</si>
  <si>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</si>
  <si>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</si>
  <si>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</si>
  <si>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</si>
  <si>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</si>
  <si>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</si>
  <si>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</si>
  <si>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</si>
  <si>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</si>
  <si>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</si>
  <si>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</si>
  <si>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</si>
  <si>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</si>
  <si>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</si>
  <si>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</si>
  <si>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</si>
  <si>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</si>
  <si>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</si>
  <si>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</si>
  <si>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</si>
  <si>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</si>
  <si>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</si>
  <si>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</si>
  <si>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</si>
  <si>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</si>
  <si>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</si>
  <si>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</si>
  <si>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</si>
  <si>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</si>
  <si>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</si>
  <si>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</si>
  <si>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</si>
  <si>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</si>
  <si>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</si>
  <si>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</si>
  <si>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</si>
  <si>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</si>
  <si>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</si>
  <si>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</si>
  <si>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</si>
  <si>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</si>
  <si>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</si>
  <si>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</si>
  <si>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</si>
  <si>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</si>
  <si>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</si>
  <si>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</si>
  <si>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</si>
  <si>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</si>
  <si>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</si>
  <si>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</si>
  <si>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</si>
  <si>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</si>
  <si>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</si>
  <si>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</si>
  <si>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</si>
  <si>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</si>
  <si>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</si>
  <si>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</si>
  <si>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</si>
  <si>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</si>
  <si>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</si>
  <si>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</si>
  <si>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</si>
  <si>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</si>
  <si>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</si>
  <si>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</si>
  <si>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</si>
  <si>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</si>
  <si>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</si>
  <si>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</si>
  <si>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</si>
  <si>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</si>
  <si>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</si>
  <si>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</si>
  <si>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</si>
  <si>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</si>
  <si>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</si>
  <si>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</si>
  <si>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</si>
  <si>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</si>
  <si>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</si>
  <si>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</si>
  <si>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</si>
  <si>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</si>
  <si>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</si>
  <si>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</si>
  <si>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</si>
  <si>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</si>
  <si>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</si>
  <si>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</si>
  <si>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</si>
  <si>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</si>
  <si>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</si>
  <si>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</si>
  <si>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</si>
  <si>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</si>
  <si>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</si>
  <si>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</si>
  <si>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</si>
  <si>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</si>
  <si>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</si>
  <si>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</si>
  <si>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</si>
  <si>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</si>
  <si>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</si>
  <si>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</si>
  <si>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</si>
  <si>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</si>
  <si>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</si>
  <si>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</si>
  <si>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</si>
  <si>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</si>
  <si>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</si>
  <si>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</si>
  <si>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</si>
  <si>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</si>
  <si>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</si>
  <si>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</si>
  <si>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</si>
  <si>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</si>
  <si>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</si>
  <si>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</si>
  <si>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</si>
  <si>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</si>
  <si>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</si>
  <si>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</si>
  <si>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</si>
  <si>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</si>
  <si>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</si>
  <si>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</si>
  <si>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</si>
  <si>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</si>
  <si>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</si>
  <si>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</si>
  <si>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</si>
  <si>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</si>
  <si>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</si>
  <si>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</si>
  <si>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</si>
  <si>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</si>
  <si>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</si>
  <si>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</si>
  <si>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</si>
  <si>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</si>
  <si>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</si>
  <si>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</si>
  <si>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</si>
  <si>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</si>
  <si>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</si>
  <si>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</si>
  <si>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</si>
  <si>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</si>
  <si>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</si>
  <si>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</si>
  <si>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</si>
  <si>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</si>
  <si>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</si>
  <si>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</si>
  <si>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</si>
  <si>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</si>
  <si>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</si>
  <si>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</si>
  <si>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</si>
  <si>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</si>
  <si>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</si>
  <si>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</si>
  <si>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</si>
  <si>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</si>
  <si>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</si>
  <si>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</si>
  <si>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</si>
  <si>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</si>
  <si>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</si>
  <si>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</si>
  <si>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</si>
  <si>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</si>
  <si>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</si>
  <si>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</si>
  <si>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</si>
  <si>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</si>
  <si>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</si>
  <si>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</si>
  <si>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</si>
  <si>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</si>
  <si>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</si>
  <si>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</si>
  <si>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</si>
  <si>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</si>
  <si>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</si>
  <si>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</si>
  <si>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</si>
  <si>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</si>
  <si>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</si>
  <si>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</si>
  <si>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</si>
  <si>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</si>
  <si>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</si>
  <si>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</si>
  <si>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</si>
  <si>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</si>
  <si>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</si>
  <si>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</si>
  <si>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</si>
  <si>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</si>
  <si>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</si>
  <si>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</si>
  <si>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</si>
  <si>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</si>
  <si>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</si>
  <si>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</si>
  <si>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</si>
  <si>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</si>
  <si>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</si>
  <si>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</si>
  <si>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</si>
  <si>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</si>
  <si>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</si>
  <si>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</si>
  <si>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</si>
  <si>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</si>
  <si>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</si>
  <si>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</si>
  <si>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</si>
  <si>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</si>
  <si>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</si>
  <si>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</si>
  <si>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</si>
  <si>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</si>
  <si>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</si>
  <si>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</si>
  <si>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</si>
  <si>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</si>
  <si>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</si>
  <si>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</si>
  <si>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</si>
  <si>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</si>
  <si>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</si>
  <si>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</si>
  <si>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</si>
  <si>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</si>
  <si>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</si>
  <si>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</si>
  <si>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</si>
  <si>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</si>
  <si>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</si>
  <si>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</si>
  <si>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</si>
  <si>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</si>
  <si>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</si>
  <si>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</si>
  <si>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</si>
  <si>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</si>
  <si>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</si>
  <si>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</si>
  <si>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</si>
  <si>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</si>
  <si>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</si>
  <si>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</si>
  <si>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</si>
  <si>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</si>
  <si>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</si>
  <si>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</si>
  <si>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</si>
  <si>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</si>
  <si>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</si>
  <si>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</si>
  <si>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</si>
  <si>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</si>
  <si>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</si>
  <si>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</si>
  <si>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</si>
  <si>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</si>
  <si>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</si>
  <si>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</si>
  <si>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</si>
  <si>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</si>
  <si>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</si>
  <si>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</si>
  <si>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</si>
  <si>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</si>
  <si>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</si>
  <si>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</si>
  <si>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</si>
  <si>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</si>
  <si>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</si>
  <si>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</si>
  <si>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</si>
  <si>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</si>
  <si>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</si>
  <si>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</si>
  <si>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</si>
  <si>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</si>
  <si>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</si>
  <si>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</si>
  <si>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</si>
  <si>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</si>
  <si>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</si>
  <si>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</si>
  <si>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</si>
  <si>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</si>
  <si>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</si>
  <si>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</si>
  <si>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</si>
  <si>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</si>
  <si>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</si>
  <si>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</si>
  <si>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</si>
  <si>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</si>
  <si>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</si>
  <si>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</si>
  <si>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</si>
  <si>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</si>
  <si>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</si>
  <si>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</si>
  <si>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</si>
  <si>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</si>
  <si>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</si>
  <si>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</si>
  <si>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</si>
  <si>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</si>
  <si>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</si>
  <si>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</si>
  <si>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</si>
  <si>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</si>
  <si>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</si>
  <si>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</si>
  <si>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</si>
  <si>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</si>
  <si>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</si>
  <si>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</si>
  <si>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</si>
  <si>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</si>
  <si>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</si>
  <si>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</si>
  <si>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</si>
  <si>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</si>
  <si>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</si>
  <si>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</si>
  <si>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</si>
  <si>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</si>
  <si>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</si>
  <si>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</si>
  <si>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</si>
  <si>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</si>
  <si>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</si>
  <si>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</si>
  <si>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</si>
  <si>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</si>
  <si>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</si>
  <si>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</si>
  <si>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</si>
  <si>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</si>
  <si>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</si>
  <si>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</si>
  <si>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</si>
  <si>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</si>
  <si>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</si>
  <si>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</si>
  <si>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</si>
  <si>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</si>
  <si>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</si>
  <si>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</si>
  <si>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</si>
  <si>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</si>
  <si>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</si>
  <si>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</si>
  <si>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</si>
  <si>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</si>
  <si>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</si>
  <si>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</si>
  <si>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</si>
  <si>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</si>
  <si>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</si>
  <si>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</si>
  <si>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</si>
  <si>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</si>
  <si>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</si>
  <si>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</si>
  <si>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</si>
  <si>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</si>
  <si>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</si>
  <si>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</si>
  <si>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</si>
  <si>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</si>
  <si>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</si>
  <si>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</si>
  <si>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</si>
  <si>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</si>
  <si>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</si>
  <si>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</si>
  <si>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</si>
  <si>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</si>
  <si>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</si>
  <si>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</si>
  <si>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</si>
  <si>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</si>
  <si>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</si>
  <si>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</si>
  <si>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</si>
  <si>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</si>
  <si>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</si>
  <si>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</si>
  <si>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</si>
  <si>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</si>
  <si>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</si>
  <si>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</si>
  <si>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</si>
  <si>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</si>
  <si>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</si>
  <si>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</si>
  <si>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</si>
  <si>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</si>
  <si>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</si>
  <si>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</si>
  <si>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</si>
  <si>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</si>
  <si>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</si>
  <si>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</si>
  <si>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</si>
  <si>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</si>
  <si>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</si>
  <si>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</si>
  <si>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</si>
  <si>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</si>
  <si>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</si>
  <si>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</si>
  <si>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</si>
  <si>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</si>
  <si>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</si>
  <si>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</si>
  <si>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</si>
  <si>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</si>
  <si>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</si>
  <si>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</si>
  <si>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</si>
  <si>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</si>
  <si>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</si>
  <si>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</si>
  <si>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</si>
  <si>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</si>
  <si>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</si>
  <si>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</si>
  <si>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</si>
  <si>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</si>
  <si>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</si>
  <si>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</si>
  <si>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</si>
  <si>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</si>
  <si>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</si>
  <si>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</si>
  <si>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</si>
  <si>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</si>
  <si>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</si>
  <si>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</si>
  <si>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</si>
  <si>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</si>
  <si>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</si>
  <si>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</si>
  <si>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</si>
  <si>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</si>
  <si>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</si>
  <si>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</si>
  <si>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</si>
  <si>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</si>
  <si>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</si>
  <si>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</si>
  <si>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</si>
  <si>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</si>
  <si>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</si>
  <si>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</si>
  <si>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</si>
  <si>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</si>
  <si>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</si>
  <si>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</si>
  <si>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</si>
  <si>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</si>
  <si>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</si>
  <si>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</si>
  <si>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</si>
  <si>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</si>
  <si>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</si>
  <si>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</si>
  <si>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</si>
  <si>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</si>
  <si>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</si>
  <si>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</si>
  <si>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</si>
  <si>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</si>
  <si>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</si>
  <si>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</si>
  <si>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</si>
  <si>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</si>
  <si>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</si>
  <si>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</si>
  <si>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</si>
  <si>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</si>
  <si>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</si>
  <si>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</si>
  <si>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</si>
  <si>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</si>
  <si>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</si>
  <si>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</si>
  <si>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</si>
  <si>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</si>
  <si>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</si>
  <si>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</si>
  <si>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</si>
  <si>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</si>
  <si>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</si>
  <si>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</si>
  <si>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</si>
  <si>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</si>
  <si>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</si>
  <si>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</si>
  <si>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</si>
  <si>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</si>
  <si>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</si>
  <si>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</si>
  <si>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</si>
  <si>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</si>
  <si>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</si>
  <si>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</si>
  <si>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</si>
  <si>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</si>
  <si>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</si>
  <si>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</si>
  <si>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</si>
  <si>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</si>
  <si>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</si>
  <si>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</si>
  <si>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</si>
  <si>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</si>
  <si>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</si>
  <si>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</si>
  <si>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</si>
  <si>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</si>
  <si>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</si>
  <si>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</si>
  <si>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</si>
  <si>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</si>
  <si>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</si>
  <si>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</si>
  <si>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</si>
  <si>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</si>
  <si>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</si>
  <si>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</si>
  <si>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</si>
  <si>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</si>
  <si>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</si>
  <si>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</si>
  <si>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</si>
  <si>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</si>
  <si>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</si>
  <si>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</si>
  <si>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</si>
  <si>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</si>
  <si>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</si>
  <si>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</si>
  <si>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</si>
  <si>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</si>
  <si>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</si>
  <si>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</si>
  <si>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</si>
  <si>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</si>
  <si>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</si>
  <si>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</si>
  <si>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</si>
  <si>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</si>
  <si>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</si>
  <si>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</si>
  <si>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</si>
  <si>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</si>
  <si>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</si>
  <si>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</si>
  <si>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</si>
  <si>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</si>
  <si>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</si>
  <si>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</si>
  <si>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</si>
  <si>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</si>
  <si>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</si>
  <si>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</si>
  <si>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</si>
  <si>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</si>
  <si>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</si>
  <si>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</si>
  <si>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</si>
  <si>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</si>
  <si>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</si>
  <si>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</si>
  <si>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</si>
  <si>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</si>
  <si>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</si>
  <si>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</si>
  <si>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</si>
  <si>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</si>
  <si>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</si>
  <si>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</si>
  <si>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</si>
  <si>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</si>
  <si>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</si>
  <si>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</si>
  <si>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</si>
  <si>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</si>
  <si>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</si>
  <si>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</si>
  <si>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</si>
  <si>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</si>
  <si>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</si>
  <si>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</si>
  <si>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</si>
  <si>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</si>
  <si>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</si>
  <si>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</si>
  <si>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</si>
  <si>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</si>
  <si>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</si>
  <si>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</si>
  <si>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</si>
  <si>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</si>
  <si>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</si>
  <si>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</si>
  <si>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</si>
  <si>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</si>
  <si>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</si>
  <si>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</si>
  <si>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</si>
  <si>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</si>
  <si>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</si>
  <si>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</si>
  <si>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</si>
  <si>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</si>
  <si>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</si>
  <si>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</si>
  <si>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</si>
  <si>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</si>
  <si>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</si>
  <si>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</si>
  <si>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</si>
  <si>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</si>
  <si>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</si>
  <si>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</si>
  <si>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</si>
  <si>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</si>
  <si>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</si>
  <si>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</si>
  <si>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</si>
  <si>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</si>
  <si>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</si>
  <si>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</si>
  <si>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</si>
  <si>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</si>
  <si>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</si>
  <si>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</si>
  <si>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</si>
  <si>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</si>
  <si>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</si>
  <si>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</si>
  <si>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</si>
  <si>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</si>
  <si>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</si>
  <si>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</si>
  <si>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</si>
  <si>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</si>
  <si>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</si>
  <si>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</si>
  <si>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</si>
  <si>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</si>
  <si>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</si>
  <si>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</si>
  <si>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</si>
  <si>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</si>
  <si>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</si>
  <si>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</si>
  <si>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</si>
  <si>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</si>
  <si>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</si>
  <si>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</si>
  <si>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</si>
  <si>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</si>
  <si>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</si>
  <si>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</si>
  <si>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</si>
  <si>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</si>
  <si>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</si>
  <si>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</si>
  <si>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</si>
  <si>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</si>
  <si>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</si>
  <si>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</si>
  <si>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</si>
  <si>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</si>
  <si>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</si>
  <si>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</si>
  <si>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</si>
  <si>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</si>
  <si>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</si>
  <si>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</si>
  <si>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</si>
  <si>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</si>
  <si>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</si>
  <si>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</si>
  <si>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</si>
  <si>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</si>
  <si>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</si>
  <si>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</si>
  <si>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</si>
  <si>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</si>
  <si>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</si>
  <si>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</si>
  <si>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</si>
  <si>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</si>
  <si>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</si>
  <si>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</si>
  <si>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</si>
  <si>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</si>
  <si>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</si>
  <si>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</si>
  <si>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</si>
  <si>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</si>
  <si>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</si>
  <si>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</si>
  <si>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</si>
  <si>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</si>
  <si>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</si>
  <si>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</si>
  <si>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</si>
  <si>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</si>
  <si>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</si>
  <si>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</si>
  <si>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</si>
  <si>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</si>
  <si>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</si>
  <si>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</si>
  <si>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</si>
  <si>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</si>
  <si>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</si>
  <si>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</si>
  <si>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</si>
  <si>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</si>
  <si>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</si>
  <si>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</si>
  <si>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</si>
  <si>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</si>
  <si>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</si>
  <si>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</si>
  <si>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</si>
  <si>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</si>
  <si>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</si>
  <si>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</si>
  <si>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</si>
  <si>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</si>
  <si>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</si>
  <si>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</si>
  <si>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</si>
  <si>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</si>
  <si>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</si>
  <si>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</si>
  <si>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</si>
  <si>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</si>
  <si>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</si>
  <si>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</si>
  <si>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</si>
  <si>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</si>
  <si>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</si>
  <si>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</si>
  <si>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</si>
  <si>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</si>
  <si>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</si>
  <si>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</si>
  <si>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</si>
  <si>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</si>
  <si>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</si>
  <si>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</si>
  <si>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</si>
  <si>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</si>
  <si>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</si>
  <si>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</si>
  <si>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</si>
  <si>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</si>
  <si>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</si>
  <si>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</si>
  <si>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</si>
  <si>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</si>
  <si>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</si>
  <si>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</si>
  <si>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</si>
  <si>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</si>
  <si>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</si>
  <si>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</si>
  <si>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</si>
  <si>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</si>
  <si>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</si>
  <si>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</si>
  <si>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</si>
  <si>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</si>
  <si>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</si>
  <si>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</si>
  <si>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</si>
  <si>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</si>
  <si>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</si>
  <si>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</si>
  <si>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</si>
  <si>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</si>
  <si>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</si>
  <si>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</si>
  <si>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</si>
  <si>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</si>
  <si>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</si>
  <si>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</si>
  <si>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</si>
  <si>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</si>
  <si>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</si>
  <si>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</si>
  <si>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</si>
  <si>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</si>
  <si>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</si>
  <si>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</si>
  <si>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</si>
  <si>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</si>
  <si>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</si>
  <si>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</si>
  <si>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</si>
  <si>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</si>
  <si>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</si>
  <si>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</si>
  <si>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</si>
  <si>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</si>
  <si>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</si>
  <si>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</si>
  <si>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</si>
  <si>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</si>
  <si>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</si>
  <si>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</si>
  <si>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</si>
  <si>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</si>
  <si>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</si>
  <si>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</si>
  <si>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</si>
  <si>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</si>
  <si>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</si>
  <si>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</si>
  <si>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</si>
  <si>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</si>
  <si>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</si>
  <si>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</si>
  <si>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</si>
  <si>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</si>
  <si>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</si>
  <si>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</si>
  <si>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</si>
  <si>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</si>
  <si>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</si>
  <si>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</si>
  <si>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</si>
  <si>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</si>
  <si>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</si>
  <si>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</si>
  <si>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</si>
  <si>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</si>
  <si>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</si>
  <si>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</si>
  <si>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</si>
  <si>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</si>
  <si>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</si>
  <si>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</si>
  <si>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</si>
  <si>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</si>
  <si>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</si>
  <si>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</si>
  <si>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</si>
  <si>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</si>
  <si>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</si>
  <si>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</si>
  <si>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</si>
  <si>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</si>
  <si>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</si>
  <si>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</si>
  <si>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</si>
  <si>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</si>
  <si>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</si>
  <si>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</si>
  <si>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</si>
  <si>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</si>
  <si>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</si>
  <si>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</si>
  <si>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</si>
  <si>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</si>
  <si>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</si>
  <si>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</si>
  <si>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</si>
  <si>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</si>
  <si>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</si>
  <si>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</si>
  <si>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</si>
  <si>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</si>
  <si>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</si>
  <si>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</si>
  <si>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</si>
  <si>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</si>
  <si>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</si>
  <si>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</si>
  <si>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</si>
  <si>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</si>
  <si>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</si>
  <si>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</si>
  <si>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</si>
  <si>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</si>
  <si>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</si>
  <si>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</si>
  <si>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</si>
  <si>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</si>
  <si>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</si>
  <si>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</si>
  <si>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</si>
  <si>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</si>
  <si>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</si>
  <si>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</si>
  <si>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</si>
  <si>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</si>
  <si>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</si>
  <si>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</si>
  <si>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</si>
  <si>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</si>
  <si>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</si>
  <si>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</si>
  <si>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</si>
  <si>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</si>
  <si>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</si>
  <si>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</si>
  <si>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</si>
  <si>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</si>
  <si>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</si>
  <si>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</si>
  <si>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</si>
  <si>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</si>
  <si>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</si>
  <si>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</si>
  <si>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</si>
  <si>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</si>
  <si>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</si>
  <si>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</si>
  <si>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</si>
  <si>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</si>
  <si>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</si>
  <si>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</si>
  <si>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</si>
  <si>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</si>
  <si>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</si>
  <si>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</si>
  <si>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</si>
  <si>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</si>
  <si>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</si>
  <si>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</si>
  <si>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</si>
  <si>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</si>
  <si>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</si>
  <si>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</si>
  <si>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</si>
  <si>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</si>
  <si>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</si>
  <si>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</si>
  <si>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</si>
  <si>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</si>
  <si>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</si>
  <si>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</si>
  <si>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</si>
  <si>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</si>
  <si>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</si>
  <si>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</si>
  <si>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</si>
  <si>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</si>
  <si>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</si>
  <si>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</si>
  <si>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</si>
  <si>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</si>
  <si>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</si>
  <si>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</si>
  <si>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</si>
  <si>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</si>
  <si>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</si>
  <si>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</si>
  <si>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</si>
  <si>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</si>
  <si>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</si>
  <si>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</si>
  <si>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</si>
  <si>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</si>
  <si>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</si>
  <si>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</si>
  <si>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</si>
  <si>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</si>
  <si>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</si>
  <si>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</si>
  <si>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</si>
  <si>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</si>
  <si>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</si>
  <si>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</si>
  <si>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</si>
  <si>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</si>
  <si>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</si>
  <si>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</si>
  <si>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</si>
  <si>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</si>
  <si>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</si>
  <si>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</si>
  <si>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</si>
  <si>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</si>
  <si>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</si>
  <si>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</si>
  <si>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</si>
  <si>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</si>
  <si>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</si>
  <si>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</si>
  <si>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</si>
  <si>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</si>
  <si>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</si>
  <si>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</si>
  <si>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</si>
  <si>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</si>
  <si>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</si>
  <si>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</si>
  <si>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</si>
  <si>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</si>
  <si>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</si>
  <si>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</si>
  <si>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</si>
  <si>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</si>
  <si>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</si>
  <si>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</si>
  <si>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</si>
  <si>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</si>
  <si>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</si>
  <si>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</si>
  <si>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</si>
  <si>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</si>
  <si>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</si>
  <si>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</si>
  <si>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</si>
  <si>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</si>
  <si>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</si>
  <si>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</si>
  <si>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</si>
  <si>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</si>
  <si>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</si>
  <si>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</si>
  <si>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</si>
  <si>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</si>
  <si>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</si>
  <si>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</si>
  <si>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</si>
  <si>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</si>
  <si>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</si>
  <si>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</si>
  <si>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</si>
  <si>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</si>
  <si>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</si>
  <si>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</si>
  <si>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</si>
  <si>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</si>
  <si>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</si>
  <si>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</si>
  <si>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</si>
  <si>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</si>
  <si>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</si>
  <si>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</si>
  <si>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</si>
  <si>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</si>
  <si>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</si>
  <si>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</si>
  <si>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</si>
  <si>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</si>
  <si>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</si>
  <si>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</si>
  <si>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</si>
  <si>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</si>
  <si>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</si>
  <si>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</si>
  <si>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</si>
  <si>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</si>
  <si>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</si>
  <si>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</si>
  <si>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</si>
  <si>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</si>
  <si>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</si>
  <si>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</si>
  <si>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</si>
  <si>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</si>
  <si>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</si>
  <si>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</si>
  <si>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</si>
  <si>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</si>
  <si>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</si>
  <si>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</si>
  <si>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</si>
  <si>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</si>
  <si>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</si>
  <si>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</si>
  <si>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</si>
  <si>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</si>
  <si>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</si>
  <si>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</si>
  <si>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</si>
  <si>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</si>
  <si>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</si>
  <si>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</si>
  <si>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</si>
  <si>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</si>
  <si>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</si>
  <si>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</si>
  <si>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</si>
  <si>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</si>
  <si>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</si>
  <si>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</si>
  <si>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</si>
  <si>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</si>
  <si>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</si>
  <si>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</si>
  <si>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</si>
  <si>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</si>
  <si>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</si>
  <si>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</si>
  <si>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</si>
  <si>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</si>
  <si>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</si>
  <si>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</si>
  <si>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</si>
  <si>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</si>
  <si>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</si>
  <si>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</si>
  <si>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</si>
  <si>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</si>
  <si>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</si>
  <si>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</si>
  <si>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</si>
  <si>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</si>
  <si>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</si>
  <si>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</si>
  <si>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</si>
  <si>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</si>
  <si>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</si>
  <si>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</si>
  <si>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</si>
  <si>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</si>
  <si>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</si>
  <si>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</si>
  <si>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</si>
  <si>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</si>
  <si>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</si>
  <si>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</si>
  <si>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</si>
  <si>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</si>
  <si>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</si>
  <si>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</si>
  <si>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</si>
  <si>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</si>
  <si>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</si>
  <si>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</si>
  <si>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</si>
  <si>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</si>
  <si>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</si>
  <si>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</si>
  <si>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</si>
  <si>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</si>
  <si>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</si>
  <si>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</si>
  <si>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</si>
  <si>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</si>
  <si>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</si>
  <si>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</si>
  <si>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</si>
  <si>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</si>
  <si>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</si>
  <si>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</si>
  <si>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</si>
  <si>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</si>
  <si>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</si>
  <si>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</si>
  <si>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</si>
  <si>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</si>
  <si>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</si>
  <si>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</si>
  <si>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</si>
  <si>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</si>
  <si>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</si>
  <si>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</si>
  <si>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</si>
  <si>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</si>
  <si>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</si>
  <si>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</si>
  <si>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</si>
  <si>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</si>
  <si>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</si>
  <si>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</si>
  <si>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</si>
  <si>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</si>
  <si>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</si>
  <si>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</si>
  <si>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</si>
  <si>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</si>
  <si>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</si>
  <si>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</si>
  <si>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</si>
  <si>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</si>
  <si>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</si>
  <si>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</si>
  <si>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</si>
  <si>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</si>
  <si>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</si>
  <si>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</si>
  <si>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</si>
  <si>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</si>
  <si>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</si>
  <si>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</si>
  <si>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</si>
  <si>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</si>
  <si>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</si>
  <si>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</si>
  <si>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</si>
  <si>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</si>
  <si>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</si>
  <si>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</si>
  <si>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</si>
  <si>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</si>
  <si>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</si>
  <si>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</si>
  <si>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</si>
  <si>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</si>
  <si>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</si>
  <si>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</si>
  <si>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</si>
  <si>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</si>
  <si>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</si>
  <si>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</si>
  <si>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</si>
  <si>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</si>
  <si>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</si>
  <si>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</si>
  <si>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</si>
  <si>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</si>
  <si>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</si>
  <si>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</si>
  <si>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</si>
  <si>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</si>
  <si>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</si>
  <si>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</si>
  <si>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</si>
  <si>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</si>
  <si>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</si>
  <si>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</si>
  <si>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</si>
  <si>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</si>
  <si>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</si>
  <si>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</si>
  <si>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</si>
  <si>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</si>
  <si>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</si>
  <si>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</si>
  <si>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</si>
  <si>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</si>
  <si>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</si>
  <si>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</si>
  <si>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</si>
  <si>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</si>
  <si>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</si>
  <si>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</si>
  <si>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</si>
  <si>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</si>
  <si>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</si>
  <si>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</si>
  <si>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</si>
  <si>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</si>
  <si>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</si>
  <si>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</si>
  <si>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</si>
  <si>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</si>
  <si>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</si>
  <si>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</si>
  <si>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</si>
  <si>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</si>
  <si>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</si>
  <si>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</si>
  <si>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</si>
  <si>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</si>
  <si>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</si>
  <si>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</si>
  <si>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</si>
  <si>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</si>
  <si>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</si>
  <si>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</si>
  <si>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</si>
  <si>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</si>
  <si>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</si>
  <si>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</si>
  <si>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</si>
  <si>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</si>
  <si>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</si>
  <si>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</si>
  <si>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</si>
  <si>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</si>
  <si>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</si>
  <si>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</si>
  <si>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</si>
  <si>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</si>
  <si>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</si>
  <si>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</si>
  <si>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</si>
  <si>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</si>
  <si>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</si>
  <si>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</si>
  <si>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</si>
  <si>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</si>
  <si>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</si>
  <si>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</si>
  <si>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</si>
  <si>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</si>
  <si>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</si>
  <si>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</si>
  <si>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</si>
  <si>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</si>
  <si>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</si>
  <si>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</si>
  <si>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</si>
  <si>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</si>
  <si>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</si>
  <si>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</si>
  <si>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</si>
  <si>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</si>
  <si>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</si>
  <si>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</si>
  <si>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</si>
  <si>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</si>
  <si>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</si>
  <si>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</si>
  <si>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</si>
  <si>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</si>
  <si>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</si>
  <si>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</si>
  <si>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</si>
  <si>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</si>
  <si>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</si>
  <si>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</si>
  <si>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</si>
  <si>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</si>
  <si>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</si>
  <si>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</si>
  <si>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</si>
  <si>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</si>
  <si>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</si>
  <si>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</si>
  <si>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</si>
  <si>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</si>
  <si>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</si>
  <si>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</si>
  <si>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</si>
  <si>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</si>
  <si>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</si>
  <si>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</si>
  <si>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</si>
  <si>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</si>
  <si>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</si>
  <si>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</si>
  <si>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</si>
  <si>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</si>
  <si>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</si>
  <si>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</si>
  <si>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</si>
  <si>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</si>
  <si>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</si>
  <si>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</si>
  <si>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</si>
  <si>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</si>
  <si>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</si>
  <si>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</si>
  <si>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</si>
  <si>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</si>
  <si>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</si>
  <si>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</si>
  <si>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</si>
  <si>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</si>
  <si>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</si>
  <si>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</si>
  <si>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</si>
  <si>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</si>
  <si>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</si>
  <si>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</si>
  <si>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</si>
  <si>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</si>
  <si>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</si>
  <si>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</si>
  <si>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</si>
  <si>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</si>
  <si>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</si>
  <si>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</si>
  <si>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</si>
  <si>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</si>
  <si>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</si>
  <si>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</si>
  <si>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</si>
  <si>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</si>
  <si>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</si>
  <si>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</si>
  <si>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</si>
  <si>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</si>
  <si>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</si>
  <si>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</si>
  <si>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</si>
  <si>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</si>
  <si>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</si>
  <si>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</si>
  <si>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</si>
  <si>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</si>
  <si>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</si>
  <si>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</si>
  <si>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</si>
  <si>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</si>
  <si>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</si>
  <si>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</si>
  <si>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</si>
  <si>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</si>
  <si>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</si>
  <si>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</si>
  <si>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</si>
  <si>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</si>
  <si>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</si>
  <si>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</si>
  <si>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</si>
  <si>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</si>
  <si>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</si>
  <si>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</si>
  <si>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</si>
  <si>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</si>
  <si>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</si>
  <si>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</si>
  <si>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</si>
  <si>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</si>
  <si>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</si>
  <si>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</si>
  <si>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</si>
  <si>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</si>
  <si>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</si>
  <si>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</si>
  <si>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</si>
  <si>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</si>
  <si>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</si>
  <si>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</si>
  <si>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</si>
  <si>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</si>
  <si>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</si>
  <si>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</si>
  <si>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</si>
  <si>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</si>
  <si>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</si>
  <si>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</si>
  <si>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</si>
  <si>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</si>
  <si>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</si>
  <si>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</si>
  <si>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</si>
  <si>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</si>
  <si>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</si>
  <si>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</si>
  <si>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</si>
  <si>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</si>
  <si>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</si>
  <si>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</si>
  <si>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</si>
  <si>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</si>
  <si>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</si>
  <si>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</si>
  <si>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</si>
  <si>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</si>
  <si>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</si>
  <si>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</si>
  <si>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</si>
  <si>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</si>
  <si>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</si>
  <si>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</si>
  <si>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</si>
  <si>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</si>
  <si>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</si>
  <si>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</si>
  <si>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</si>
  <si>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</si>
  <si>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</si>
  <si>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</si>
  <si>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</si>
  <si>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</si>
  <si>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</si>
  <si>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</si>
  <si>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</si>
  <si>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</si>
  <si>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</si>
  <si>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</si>
  <si>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</si>
  <si>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</si>
  <si>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</si>
  <si>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</si>
  <si>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</si>
  <si>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</si>
  <si>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</si>
  <si>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</si>
  <si>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</si>
  <si>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</si>
  <si>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</si>
  <si>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</si>
  <si>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</si>
  <si>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</si>
  <si>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</si>
  <si>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</si>
  <si>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</si>
  <si>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</si>
  <si>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</si>
  <si>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</si>
  <si>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</si>
  <si>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</si>
  <si>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</si>
  <si>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</si>
  <si>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</si>
  <si>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</si>
  <si>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</si>
  <si>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</si>
  <si>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</si>
  <si>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</si>
  <si>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</si>
  <si>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</si>
  <si>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</si>
  <si>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</si>
  <si>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</si>
  <si>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</si>
  <si>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</si>
  <si>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</si>
  <si>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</si>
  <si>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</si>
  <si>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</si>
  <si>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</si>
  <si>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</si>
  <si>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</si>
  <si>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</si>
  <si>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</si>
  <si>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</si>
  <si>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</si>
  <si>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</si>
  <si>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</si>
  <si>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</si>
  <si>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</si>
  <si>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</si>
  <si>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</si>
  <si>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</si>
  <si>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</si>
  <si>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</si>
  <si>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</si>
  <si>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</si>
  <si>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</si>
  <si>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</si>
  <si>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</si>
  <si>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</si>
  <si>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</si>
  <si>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</si>
  <si>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</si>
  <si>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</si>
  <si>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</si>
  <si>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</si>
  <si>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</si>
  <si>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</si>
  <si>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</si>
  <si>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</si>
  <si>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</si>
  <si>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</si>
  <si>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</si>
  <si>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</si>
  <si>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</si>
  <si>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</si>
  <si>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</si>
  <si>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</si>
  <si>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</si>
  <si>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</si>
  <si>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</si>
  <si>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</si>
  <si>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</si>
  <si>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</si>
  <si>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</si>
  <si>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</si>
  <si>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</si>
  <si>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</si>
  <si>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</si>
  <si>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</si>
  <si>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</si>
  <si>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</si>
  <si>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</si>
  <si>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</si>
  <si>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</si>
  <si>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</si>
  <si>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</si>
  <si>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</si>
  <si>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</si>
  <si>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</si>
  <si>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</si>
  <si>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</si>
  <si>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</si>
  <si>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</si>
  <si>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</si>
  <si>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</si>
  <si>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</si>
  <si>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</si>
  <si>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</si>
  <si>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</si>
  <si>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</si>
  <si>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</si>
  <si>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</si>
  <si>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</si>
  <si>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</si>
  <si>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</si>
  <si>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</si>
  <si>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</si>
  <si>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</si>
  <si>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</si>
  <si>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</si>
  <si>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</si>
  <si>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</si>
  <si>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</si>
  <si>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</si>
  <si>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</si>
  <si>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</si>
  <si>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</si>
  <si>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</si>
  <si>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</si>
  <si>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</si>
  <si>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</si>
  <si>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</si>
  <si>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</si>
  <si>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</si>
  <si>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</si>
  <si>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</si>
  <si>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</si>
  <si>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</si>
  <si>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</si>
  <si>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</si>
  <si>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</si>
  <si>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</si>
  <si>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</si>
  <si>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</si>
  <si>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</si>
  <si>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</si>
  <si>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</si>
  <si>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</si>
  <si>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</si>
  <si>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</si>
  <si>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</si>
  <si>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</si>
  <si>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</si>
  <si>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</si>
  <si>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</si>
  <si>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</si>
  <si>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</si>
  <si>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</si>
  <si>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</si>
  <si>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</si>
  <si>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</si>
  <si>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</si>
  <si>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</si>
  <si>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</si>
  <si>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</si>
  <si>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</si>
  <si>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</si>
  <si>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</si>
  <si>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</si>
  <si>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</si>
  <si>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</si>
  <si>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</si>
  <si>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</si>
  <si>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</si>
  <si>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</si>
  <si>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</si>
  <si>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</si>
  <si>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</si>
  <si>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</si>
  <si>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</si>
  <si>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</si>
  <si>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</si>
  <si>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</si>
  <si>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</si>
  <si>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</si>
  <si>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</si>
  <si>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</si>
  <si>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</si>
  <si>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</si>
  <si>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</si>
  <si>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</si>
  <si>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</si>
  <si>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</si>
  <si>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</si>
  <si>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</si>
  <si>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</si>
  <si>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</si>
  <si>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</si>
  <si>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</si>
  <si>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</si>
  <si>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</si>
  <si>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</si>
  <si>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</si>
  <si>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</si>
  <si>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</si>
  <si>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</si>
  <si>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</si>
  <si>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</si>
  <si>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</si>
  <si>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</si>
  <si>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</si>
  <si>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</si>
  <si>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</si>
  <si>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</si>
  <si>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</si>
  <si>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</si>
  <si>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</si>
  <si>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</si>
  <si>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</si>
  <si>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</si>
  <si>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</si>
  <si>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</si>
  <si>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</si>
  <si>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</si>
  <si>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</si>
  <si>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</si>
  <si>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</si>
  <si>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</si>
  <si>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</si>
  <si>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</si>
  <si>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</si>
  <si>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</si>
  <si>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</si>
  <si>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</si>
  <si>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</si>
  <si>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</si>
  <si>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</si>
  <si>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</si>
  <si>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</si>
  <si>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</si>
  <si>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</si>
  <si>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</si>
  <si>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</si>
  <si>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</si>
  <si>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</si>
  <si>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</si>
  <si>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</si>
  <si>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</si>
  <si>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</si>
  <si>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</si>
  <si>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</si>
  <si>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</si>
  <si>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</si>
  <si>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</si>
  <si>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</si>
  <si>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</si>
  <si>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</si>
  <si>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</si>
  <si>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</si>
  <si>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</si>
  <si>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</si>
  <si>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</si>
  <si>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</si>
  <si>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</si>
  <si>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</si>
  <si>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</si>
  <si>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</si>
  <si>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</si>
  <si>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</si>
  <si>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</si>
  <si>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</si>
  <si>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</si>
  <si>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</si>
  <si>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</si>
  <si>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</si>
  <si>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</si>
  <si>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</si>
  <si>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</si>
  <si>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</si>
  <si>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</si>
  <si>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</si>
  <si>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</si>
  <si>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</si>
  <si>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</si>
  <si>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</si>
  <si>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</si>
  <si>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</si>
  <si>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</si>
  <si>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</si>
  <si>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</si>
  <si>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</si>
  <si>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</si>
  <si>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</si>
  <si>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</si>
  <si>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</si>
  <si>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</si>
  <si>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</si>
  <si>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</si>
  <si>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</si>
  <si>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</si>
  <si>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</si>
  <si>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</si>
  <si>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</si>
  <si>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</si>
  <si>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</si>
  <si>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</si>
  <si>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</si>
  <si>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</si>
  <si>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</si>
  <si>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</si>
  <si>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</si>
  <si>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</si>
  <si>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</si>
  <si>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</si>
  <si>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</si>
  <si>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</si>
  <si>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</si>
  <si>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</si>
  <si>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</si>
  <si>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</si>
  <si>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</si>
  <si>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</si>
  <si>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</si>
  <si>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</si>
  <si>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</si>
  <si>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</si>
  <si>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</si>
  <si>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</si>
  <si>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</si>
  <si>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</si>
  <si>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</si>
  <si>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</si>
  <si>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</si>
  <si>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</si>
  <si>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</si>
  <si>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</si>
  <si>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</si>
  <si>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</si>
  <si>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</si>
  <si>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</si>
  <si>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</si>
  <si>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</si>
  <si>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</si>
  <si>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</si>
  <si>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</si>
  <si>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</si>
  <si>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</si>
  <si>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</si>
  <si>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</si>
  <si>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</si>
  <si>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</si>
  <si>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</si>
  <si>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</si>
  <si>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</si>
  <si>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</si>
  <si>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</si>
  <si>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</si>
  <si>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</si>
  <si>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</si>
  <si>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</si>
  <si>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</si>
  <si>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</si>
  <si>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</si>
  <si>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</si>
  <si>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</si>
  <si>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</si>
  <si>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</si>
  <si>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</si>
  <si>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</si>
  <si>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</si>
  <si>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</si>
  <si>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</si>
  <si>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</si>
  <si>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</si>
  <si>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</si>
  <si>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</si>
  <si>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</si>
  <si>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</si>
  <si>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</si>
  <si>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</si>
  <si>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</si>
  <si>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</si>
  <si>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</si>
  <si>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</si>
  <si>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</si>
  <si>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</si>
  <si>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</si>
  <si>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</si>
  <si>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</si>
  <si>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</si>
  <si>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</si>
  <si>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</si>
  <si>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</si>
  <si>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</si>
  <si>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</si>
  <si>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</si>
  <si>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</si>
  <si>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</si>
  <si>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</si>
  <si>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</si>
  <si>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</si>
  <si>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</si>
  <si>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</si>
  <si>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</si>
  <si>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</si>
  <si>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</si>
  <si>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</si>
  <si>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</si>
  <si>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</si>
  <si>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</si>
  <si>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</si>
  <si>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</si>
  <si>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</si>
  <si>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</si>
  <si>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</si>
  <si>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</si>
  <si>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</si>
  <si>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</si>
  <si>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</si>
  <si>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</si>
  <si>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</si>
  <si>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</si>
  <si>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</si>
  <si>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</si>
  <si>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</si>
  <si>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</si>
  <si>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</si>
  <si>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</si>
  <si>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</si>
  <si>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</si>
  <si>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</si>
  <si>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</si>
  <si>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</si>
  <si>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</si>
  <si>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</si>
  <si>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</si>
  <si>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</si>
  <si>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</si>
  <si>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</si>
  <si>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</si>
  <si>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</si>
  <si>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</si>
  <si>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</si>
  <si>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</si>
  <si>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</si>
  <si>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</si>
  <si>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</si>
  <si>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</si>
  <si>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</si>
  <si>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</si>
  <si>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</si>
  <si>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</si>
  <si>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</si>
  <si>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</si>
  <si>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</si>
  <si>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</si>
  <si>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</si>
  <si>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</si>
  <si>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</si>
  <si>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</si>
  <si>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</si>
  <si>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</si>
  <si>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</si>
  <si>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</si>
  <si>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</si>
  <si>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</si>
  <si>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</si>
  <si>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</si>
  <si>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</si>
  <si>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</si>
  <si>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</si>
  <si>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</si>
  <si>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</si>
  <si>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</si>
  <si>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</si>
  <si>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</si>
  <si>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</si>
  <si>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</si>
  <si>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</si>
  <si>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</si>
  <si>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</si>
  <si>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</si>
  <si>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</si>
  <si>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</si>
  <si>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</si>
  <si>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</si>
  <si>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</si>
  <si>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</si>
  <si>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</si>
  <si>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</si>
  <si>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</si>
  <si>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</si>
  <si>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</si>
  <si>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</si>
  <si>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</si>
  <si>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</si>
  <si>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</si>
  <si>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</si>
  <si>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</si>
  <si>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</si>
  <si>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</si>
  <si>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</si>
  <si>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</si>
  <si>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</si>
  <si>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</si>
  <si>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</si>
  <si>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</si>
  <si>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</si>
  <si>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</si>
  <si>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</si>
  <si>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</si>
  <si>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</si>
  <si>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</si>
  <si>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</si>
  <si>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</si>
  <si>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</si>
  <si>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</si>
  <si>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</si>
  <si>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</si>
  <si>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</si>
  <si>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</si>
  <si>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</si>
  <si>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</si>
  <si>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</si>
  <si>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</si>
  <si>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</si>
  <si>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</si>
  <si>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</si>
  <si>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</si>
  <si>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</si>
  <si>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</si>
  <si>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</si>
  <si>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</si>
  <si>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</si>
  <si>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</si>
  <si>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</si>
  <si>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</si>
  <si>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</si>
  <si>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</si>
  <si>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</si>
  <si>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</si>
  <si>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</si>
  <si>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</si>
  <si>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</si>
  <si>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</si>
  <si>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</si>
  <si>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</si>
  <si>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</si>
  <si>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</si>
  <si>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</si>
  <si>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</si>
  <si>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</si>
  <si>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</si>
  <si>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</si>
  <si>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</si>
  <si>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</si>
  <si>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</si>
  <si>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</si>
  <si>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</si>
  <si>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</si>
  <si>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</si>
  <si>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</si>
  <si>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</si>
  <si>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</si>
  <si>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</si>
  <si>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</si>
  <si>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</si>
  <si>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</si>
  <si>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</si>
  <si>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</si>
  <si>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</si>
  <si>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</si>
  <si>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</si>
  <si>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</si>
  <si>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</si>
  <si>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</si>
  <si>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</si>
  <si>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</si>
  <si>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</si>
  <si>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</si>
  <si>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</si>
  <si>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</si>
  <si>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</si>
  <si>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</si>
  <si>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</si>
  <si>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</si>
  <si>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</si>
  <si>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</si>
  <si>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</si>
  <si>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</si>
  <si>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</si>
  <si>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</si>
  <si>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</si>
  <si>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</si>
  <si>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</si>
  <si>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</si>
  <si>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</si>
  <si>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</si>
  <si>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</si>
  <si>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</si>
  <si>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</si>
  <si>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</si>
  <si>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</si>
  <si>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</si>
  <si>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</si>
  <si>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</si>
  <si>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</si>
  <si>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</si>
  <si>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</si>
  <si>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</si>
  <si>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</si>
  <si>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</si>
  <si>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</si>
  <si>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</si>
  <si>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</si>
  <si>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</si>
  <si>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</si>
  <si>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</si>
  <si>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</si>
  <si>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</si>
  <si>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</si>
  <si>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</si>
  <si>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</si>
  <si>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</si>
  <si>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</si>
  <si>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</si>
  <si>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</si>
  <si>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</si>
  <si>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</si>
  <si>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</si>
  <si>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</si>
  <si>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</si>
  <si>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</si>
  <si>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</si>
  <si>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</si>
  <si>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</si>
  <si>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</si>
  <si>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</si>
  <si>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</si>
  <si>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</si>
  <si>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</si>
  <si>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</si>
  <si>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</si>
  <si>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</si>
  <si>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</si>
  <si>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</si>
  <si>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</si>
  <si>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</si>
  <si>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</si>
  <si>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</si>
  <si>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</si>
  <si>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</si>
  <si>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</si>
  <si>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</si>
  <si>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</si>
  <si>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</si>
  <si>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</si>
  <si>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</si>
  <si>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</si>
  <si>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</si>
  <si>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</si>
  <si>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</si>
  <si>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</si>
  <si>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</si>
  <si>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</si>
  <si>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</si>
  <si>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</si>
  <si>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</si>
  <si>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</si>
  <si>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</si>
  <si>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</si>
  <si>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</si>
  <si>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</si>
  <si>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</si>
  <si>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</si>
  <si>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</si>
  <si>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</si>
  <si>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</si>
  <si>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</si>
  <si>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</si>
  <si>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</si>
  <si>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</si>
  <si>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</si>
  <si>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</si>
  <si>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</si>
  <si>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</si>
  <si>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</si>
  <si>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</si>
  <si>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</si>
  <si>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</si>
  <si>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</si>
  <si>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</si>
  <si>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</si>
  <si>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</si>
  <si>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</si>
  <si>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</si>
  <si>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</si>
  <si>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</si>
  <si>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</si>
  <si>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</si>
  <si>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</si>
  <si>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</si>
  <si>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</si>
  <si>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</si>
  <si>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</si>
  <si>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</si>
  <si>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</si>
  <si>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</si>
  <si>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</si>
  <si>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</si>
  <si>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</si>
  <si>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</si>
  <si>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</si>
  <si>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</si>
  <si>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</si>
  <si>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</si>
  <si>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</si>
  <si>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</si>
  <si>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</si>
  <si>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</si>
  <si>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</si>
  <si>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</si>
  <si>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</si>
  <si>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</si>
  <si>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</si>
  <si>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</si>
  <si>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</si>
  <si>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</si>
  <si>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</si>
  <si>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</si>
  <si>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</si>
  <si>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</si>
  <si>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</si>
  <si>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</si>
  <si>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</si>
  <si>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</si>
  <si>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</si>
  <si>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</si>
  <si>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</si>
  <si>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</si>
  <si>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</si>
  <si>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</si>
  <si>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</si>
  <si>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</si>
  <si>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</si>
  <si>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</si>
  <si>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</si>
  <si>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</si>
  <si>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</si>
  <si>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</si>
  <si>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</si>
  <si>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</si>
  <si>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</si>
  <si>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</si>
  <si>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</si>
  <si>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</si>
  <si>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</si>
  <si>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</si>
  <si>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</si>
  <si>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</si>
  <si>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</si>
  <si>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</si>
  <si>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</si>
  <si>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</si>
  <si>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</si>
  <si>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</si>
  <si>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</si>
  <si>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</si>
  <si>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</si>
  <si>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</si>
  <si>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</si>
  <si>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</si>
  <si>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</si>
  <si>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</si>
  <si>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</si>
  <si>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</si>
  <si>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</si>
  <si>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</si>
  <si>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</si>
  <si>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</si>
  <si>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</si>
  <si>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</si>
  <si>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</si>
  <si>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</si>
  <si>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</si>
  <si>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</si>
  <si>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</si>
  <si>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</si>
  <si>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</si>
  <si>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</si>
  <si>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</si>
  <si>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</si>
  <si>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</si>
  <si>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</si>
  <si>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</si>
  <si>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</si>
  <si>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</si>
  <si>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</si>
  <si>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</si>
  <si>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</si>
  <si>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</si>
  <si>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</si>
  <si>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</si>
  <si>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</si>
  <si>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</si>
  <si>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</si>
  <si>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</si>
  <si>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</si>
  <si>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</si>
  <si>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</si>
  <si>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</si>
  <si>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</si>
  <si>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</si>
  <si>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</si>
  <si>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</si>
  <si>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</si>
  <si>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</si>
  <si>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</si>
  <si>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</si>
  <si>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</si>
  <si>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</si>
  <si>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</si>
  <si>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</si>
  <si>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</si>
  <si>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</si>
  <si>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</si>
  <si>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</si>
  <si>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</si>
  <si>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</si>
  <si>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</si>
  <si>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</si>
  <si>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</si>
  <si>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</si>
  <si>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</si>
  <si>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</si>
  <si>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</si>
  <si>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</si>
  <si>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</si>
  <si>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</si>
  <si>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</si>
  <si>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</si>
  <si>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</si>
  <si>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</si>
  <si>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</si>
  <si>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</si>
  <si>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</si>
  <si>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</si>
  <si>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</si>
  <si>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</si>
  <si>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</si>
  <si>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</si>
  <si>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</si>
  <si>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</si>
  <si>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</si>
  <si>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</si>
  <si>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</si>
  <si>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</si>
  <si>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</si>
  <si>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</si>
  <si>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</si>
  <si>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</si>
  <si>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</si>
  <si>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</si>
  <si>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</si>
  <si>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</si>
  <si>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</si>
  <si>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</si>
  <si>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</si>
  <si>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</si>
  <si>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</si>
  <si>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</si>
  <si>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</si>
  <si>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</si>
  <si>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</si>
  <si>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</si>
  <si>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</si>
  <si>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</si>
  <si>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</si>
  <si>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</si>
  <si>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</si>
  <si>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</si>
  <si>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</si>
  <si>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</si>
  <si>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</si>
  <si>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</si>
  <si>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</si>
  <si>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</si>
  <si>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</si>
  <si>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</si>
  <si>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</si>
  <si>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</si>
  <si>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</si>
  <si>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</si>
  <si>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</si>
  <si>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</si>
  <si>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</si>
  <si>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</si>
  <si>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</si>
  <si>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</si>
  <si>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</si>
  <si>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</si>
  <si>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</si>
  <si>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</si>
  <si>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</si>
  <si>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</si>
  <si>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</si>
  <si>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</si>
  <si>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</si>
  <si>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</si>
  <si>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</si>
  <si>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</si>
  <si>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</si>
  <si>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</si>
  <si>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</si>
  <si>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</si>
  <si>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</si>
  <si>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</si>
  <si>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</si>
  <si>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</si>
  <si>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</si>
  <si>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</si>
  <si>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</si>
  <si>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</si>
  <si>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</si>
  <si>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</si>
  <si>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</si>
  <si>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</si>
  <si>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</si>
  <si>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</si>
  <si>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</si>
  <si>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</si>
  <si>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</si>
  <si>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</si>
  <si>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</si>
  <si>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</si>
  <si>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</si>
  <si>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</si>
  <si>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</si>
  <si>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</si>
  <si>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</si>
  <si>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</si>
  <si>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</si>
  <si>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</si>
  <si>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</si>
  <si>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</si>
  <si>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</si>
  <si>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</si>
  <si>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</si>
  <si>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</si>
  <si>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</si>
  <si>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</si>
  <si>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</si>
  <si>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</si>
  <si>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</si>
  <si>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</si>
  <si>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</si>
  <si>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</si>
  <si>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</si>
  <si>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</si>
  <si>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</si>
  <si>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</si>
  <si>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</si>
  <si>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</si>
  <si>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</si>
  <si>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</si>
  <si>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</si>
  <si>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</si>
  <si>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</si>
  <si>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</si>
  <si>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</si>
  <si>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</si>
  <si>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</si>
  <si>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</si>
  <si>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</si>
  <si>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</si>
  <si>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</si>
  <si>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</si>
  <si>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</si>
  <si>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</si>
  <si>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</si>
  <si>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</si>
  <si>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</si>
  <si>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</si>
  <si>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</si>
  <si>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</si>
  <si>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</si>
  <si>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</si>
  <si>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</si>
  <si>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</si>
  <si>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</si>
  <si>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</si>
  <si>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</si>
  <si>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</si>
  <si>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</si>
  <si>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</si>
  <si>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</si>
  <si>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</si>
  <si>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</si>
  <si>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</si>
  <si>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</si>
  <si>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</si>
  <si>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</si>
  <si>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</si>
  <si>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</si>
  <si>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</si>
  <si>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</si>
  <si>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</si>
  <si>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</si>
  <si>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</si>
  <si>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</si>
  <si>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</si>
  <si>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</si>
  <si>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</si>
  <si>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</si>
  <si>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</si>
  <si>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</si>
  <si>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</si>
  <si>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</si>
  <si>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</si>
  <si>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</si>
  <si>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</si>
  <si>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</si>
  <si>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</si>
  <si>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</si>
  <si>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</si>
  <si>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</si>
  <si>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</si>
  <si>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</si>
  <si>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</si>
  <si>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</si>
  <si>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</si>
  <si>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</si>
  <si>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</si>
  <si>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</si>
  <si>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</si>
  <si>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</si>
  <si>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</si>
  <si>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</si>
  <si>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</si>
  <si>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</si>
  <si>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</si>
  <si>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</si>
  <si>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</si>
  <si>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</si>
  <si>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</si>
  <si>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</si>
  <si>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</si>
  <si>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</si>
  <si>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</si>
  <si>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</si>
  <si>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</si>
  <si>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</si>
  <si>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</si>
  <si>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</si>
  <si>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</si>
  <si>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</si>
  <si>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</si>
  <si>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</si>
  <si>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</si>
  <si>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</si>
  <si>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</si>
  <si>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</si>
  <si>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</si>
  <si>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</si>
  <si>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</si>
  <si>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</si>
  <si>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</si>
  <si>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</si>
  <si>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</si>
  <si>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</si>
  <si>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</si>
  <si>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</si>
  <si>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</si>
  <si>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</si>
  <si>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</si>
  <si>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</si>
  <si>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</si>
  <si>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</si>
  <si>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</si>
  <si>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</si>
  <si>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</si>
  <si>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</si>
  <si>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</si>
  <si>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</si>
  <si>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</si>
  <si>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</si>
  <si>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</si>
  <si>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</si>
  <si>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</si>
  <si>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</si>
  <si>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</si>
  <si>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</si>
  <si>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</si>
  <si>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</si>
  <si>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</si>
  <si>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</si>
  <si>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</si>
  <si>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</si>
  <si>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</si>
  <si>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</si>
  <si>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</si>
  <si>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</si>
  <si>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</si>
  <si>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</si>
  <si>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</si>
  <si>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</si>
  <si>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</si>
  <si>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</si>
  <si>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</si>
  <si>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</si>
  <si>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</si>
  <si>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</si>
  <si>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</si>
  <si>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</si>
  <si>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</si>
  <si>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</si>
  <si>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</si>
  <si>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</si>
  <si>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</si>
  <si>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</si>
  <si>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</si>
  <si>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</si>
  <si>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</si>
  <si>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</si>
  <si>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</si>
  <si>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</si>
  <si>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</si>
  <si>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</si>
  <si>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</si>
  <si>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</si>
  <si>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</si>
  <si>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</si>
  <si>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</si>
  <si>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</si>
  <si>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</si>
  <si>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</si>
  <si>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</si>
  <si>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</si>
  <si>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</si>
  <si>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</si>
  <si>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</si>
  <si>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</si>
  <si>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</si>
  <si>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</si>
  <si>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</si>
  <si>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</si>
  <si>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</si>
  <si>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</si>
  <si>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</si>
  <si>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</si>
  <si>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</si>
  <si>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</si>
  <si>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</si>
  <si>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</si>
  <si>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</si>
  <si>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</si>
  <si>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</si>
  <si>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</si>
  <si>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</si>
  <si>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</si>
  <si>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</si>
  <si>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</si>
  <si>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</si>
  <si>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</si>
  <si>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</si>
  <si>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</si>
  <si>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</si>
  <si>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</si>
  <si>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</si>
  <si>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</si>
  <si>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</si>
  <si>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</si>
  <si>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</si>
  <si>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</si>
  <si>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</si>
  <si>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</si>
  <si>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</si>
  <si>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</si>
  <si>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</si>
  <si>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</si>
  <si>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</si>
  <si>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</si>
  <si>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</si>
  <si>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</si>
  <si>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</si>
  <si>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</si>
  <si>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</si>
  <si>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</si>
  <si>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</si>
  <si>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</si>
  <si>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</si>
  <si>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</si>
  <si>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</si>
  <si>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</si>
  <si>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</si>
  <si>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</si>
  <si>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</si>
  <si>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</si>
  <si>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</si>
  <si>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</si>
  <si>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</si>
  <si>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</si>
  <si>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</si>
  <si>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</si>
  <si>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</si>
  <si>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</si>
  <si>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</si>
  <si>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</si>
  <si>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</si>
  <si>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</si>
  <si>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</si>
  <si>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</si>
  <si>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</si>
  <si>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</si>
  <si>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</si>
  <si>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</si>
  <si>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</si>
  <si>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</si>
  <si>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</si>
  <si>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</si>
  <si>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</si>
  <si>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</si>
  <si>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</si>
  <si>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</si>
  <si>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</si>
  <si>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</si>
  <si>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</si>
  <si>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</si>
  <si>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</si>
  <si>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</si>
  <si>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</si>
  <si>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</si>
  <si>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</si>
  <si>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</si>
  <si>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</si>
  <si>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</si>
  <si>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</si>
  <si>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</si>
  <si>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</si>
  <si>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</si>
  <si>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</si>
  <si>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</si>
  <si>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</si>
  <si>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</si>
  <si>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</si>
  <si>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</si>
  <si>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</si>
  <si>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</si>
  <si>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</si>
  <si>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</si>
  <si>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</si>
  <si>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</si>
  <si>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</si>
  <si>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</si>
  <si>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</si>
  <si>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</si>
  <si>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</si>
  <si>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</si>
  <si>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</si>
  <si>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</si>
  <si>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</si>
  <si>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</si>
  <si>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</si>
  <si>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</si>
  <si>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</si>
  <si>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</si>
  <si>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</si>
  <si>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</si>
  <si>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</si>
  <si>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</si>
  <si>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</si>
  <si>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</si>
  <si>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</si>
  <si>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</si>
  <si>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</si>
  <si>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</si>
  <si>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</si>
  <si>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</si>
  <si>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</si>
  <si>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</si>
  <si>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</si>
  <si>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</si>
  <si>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</si>
  <si>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</si>
  <si>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</si>
  <si>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</si>
  <si>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</si>
  <si>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</si>
  <si>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</si>
  <si>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</si>
  <si>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</si>
  <si>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</si>
  <si>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</si>
  <si>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</si>
  <si>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</si>
  <si>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</si>
  <si>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</si>
  <si>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</si>
  <si>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</si>
  <si>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</si>
  <si>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</si>
  <si>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</si>
  <si>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</si>
  <si>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</si>
  <si>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</si>
  <si>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</si>
  <si>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</si>
  <si>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</si>
  <si>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</si>
  <si>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</si>
  <si>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</si>
  <si>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</si>
  <si>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</si>
  <si>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</si>
  <si>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</si>
  <si>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</si>
  <si>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</si>
  <si>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</si>
  <si>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</si>
  <si>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</si>
  <si>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</si>
  <si>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</si>
  <si>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</si>
  <si>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</si>
  <si>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</si>
  <si>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</si>
  <si>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</si>
  <si>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</si>
  <si>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</si>
  <si>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</si>
  <si>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</si>
  <si>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</si>
  <si>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</si>
  <si>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</si>
  <si>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</si>
  <si>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</si>
  <si>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</si>
  <si>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</si>
  <si>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</si>
  <si>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</si>
  <si>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</si>
  <si>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</si>
  <si>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</si>
  <si>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</si>
  <si>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</si>
  <si>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</si>
  <si>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</si>
  <si>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</si>
  <si>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</si>
  <si>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</si>
  <si>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</si>
  <si>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</si>
  <si>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</si>
  <si>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</si>
  <si>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</si>
  <si>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</si>
  <si>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</si>
  <si>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</si>
  <si>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</si>
  <si>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</si>
  <si>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</si>
  <si>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</si>
  <si>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</si>
  <si>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</si>
  <si>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</si>
  <si>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</si>
  <si>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</si>
  <si>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</si>
  <si>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</si>
  <si>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</si>
  <si>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</si>
  <si>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</si>
  <si>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</si>
  <si>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</si>
  <si>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</si>
  <si>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</si>
  <si>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</si>
  <si>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</si>
  <si>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</si>
  <si>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</si>
  <si>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</si>
  <si>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</si>
  <si>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</si>
  <si>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</si>
  <si>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</si>
  <si>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</si>
  <si>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</si>
  <si>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</si>
  <si>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</si>
  <si>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</si>
  <si>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</si>
  <si>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</si>
  <si>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</si>
  <si>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</si>
  <si>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</si>
  <si>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</si>
  <si>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</si>
  <si>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</si>
  <si>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</si>
  <si>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</si>
  <si>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</si>
  <si>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</si>
  <si>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</si>
  <si>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</si>
  <si>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</si>
  <si>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</si>
  <si>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</si>
  <si>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</si>
  <si>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</si>
  <si>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</si>
  <si>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</si>
  <si>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</si>
  <si>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</si>
  <si>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</si>
  <si>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</si>
  <si>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</si>
  <si>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</si>
  <si>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</si>
  <si>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</si>
  <si>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</si>
  <si>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</si>
  <si>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</si>
  <si>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</si>
  <si>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</si>
  <si>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</si>
  <si>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</si>
  <si>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</si>
  <si>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</si>
  <si>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</si>
  <si>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</si>
  <si>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</si>
  <si>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</si>
  <si>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</si>
  <si>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</si>
  <si>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</si>
  <si>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</si>
  <si>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</si>
  <si>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</si>
  <si>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</si>
  <si>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</si>
  <si>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</si>
  <si>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</si>
  <si>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</si>
  <si>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</si>
  <si>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</si>
  <si>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</si>
  <si>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</si>
  <si>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</si>
  <si>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</si>
  <si>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</si>
  <si>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</si>
  <si>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</si>
  <si>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</si>
  <si>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</si>
  <si>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</si>
  <si>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</si>
  <si>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</si>
  <si>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</si>
  <si>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</si>
  <si>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</si>
  <si>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</si>
  <si>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</si>
  <si>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</si>
  <si>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</si>
  <si>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</si>
  <si>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</si>
  <si>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</si>
  <si>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</si>
  <si>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</si>
  <si>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</si>
  <si>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</si>
  <si>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</si>
  <si>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</si>
  <si>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</si>
  <si>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</si>
  <si>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</si>
  <si>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</si>
  <si>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</si>
  <si>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</si>
  <si>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</si>
  <si>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</si>
  <si>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</si>
  <si>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</si>
  <si>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</si>
  <si>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</si>
  <si>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</si>
  <si>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</si>
  <si>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</si>
  <si>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</si>
  <si>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</si>
  <si>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</si>
  <si>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</si>
  <si>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</si>
  <si>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</si>
  <si>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</si>
  <si>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</si>
  <si>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</si>
  <si>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</si>
  <si>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</si>
  <si>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</si>
  <si>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</si>
  <si>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</si>
  <si>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</si>
  <si>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</si>
  <si>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</si>
  <si>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</si>
  <si>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</si>
  <si>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</si>
  <si>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</si>
  <si>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</si>
  <si>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</si>
  <si>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</si>
  <si>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</si>
  <si>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</si>
  <si>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</si>
  <si>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</si>
  <si>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</si>
  <si>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</si>
  <si>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</si>
  <si>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</si>
  <si>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</si>
  <si>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</si>
  <si>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</si>
  <si>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</si>
  <si>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</si>
  <si>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</si>
  <si>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</si>
  <si>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</si>
  <si>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</si>
  <si>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</si>
  <si>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</si>
  <si>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</si>
  <si>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</si>
  <si>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</si>
  <si>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</si>
  <si>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</si>
  <si>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</si>
  <si>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</si>
  <si>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</si>
  <si>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</si>
  <si>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</si>
  <si>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</si>
  <si>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</si>
  <si>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</si>
  <si>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</si>
  <si>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</si>
  <si>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</si>
  <si>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</si>
  <si>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</si>
  <si>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</si>
  <si>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</si>
  <si>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</si>
  <si>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</si>
  <si>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</si>
  <si>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</si>
  <si>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</si>
  <si>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</si>
  <si>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</si>
  <si>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</si>
  <si>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</si>
  <si>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</si>
  <si>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</si>
  <si>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</si>
  <si>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</si>
  <si>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</si>
  <si>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</si>
  <si>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</si>
  <si>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</si>
  <si>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</si>
  <si>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</si>
  <si>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</si>
  <si>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</si>
  <si>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</si>
  <si>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</si>
  <si>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</si>
  <si>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</si>
  <si>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</si>
  <si>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</si>
  <si>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</si>
  <si>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</si>
  <si>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</si>
  <si>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</si>
  <si>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</si>
  <si>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</si>
  <si>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</si>
  <si>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</si>
  <si>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</si>
  <si>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</si>
  <si>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</si>
  <si>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</si>
  <si>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</si>
  <si>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</si>
  <si>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</si>
  <si>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</si>
  <si>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</si>
  <si>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</si>
  <si>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</si>
  <si>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</si>
  <si>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</si>
  <si>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</si>
  <si>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</si>
  <si>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</si>
  <si>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</si>
  <si>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</si>
  <si>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</si>
  <si>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</si>
  <si>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</si>
  <si>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</si>
  <si>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</si>
  <si>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</si>
  <si>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</si>
  <si>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</si>
  <si>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</si>
  <si>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</si>
  <si>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</si>
  <si>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</si>
  <si>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</si>
  <si>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</si>
  <si>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</si>
  <si>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</si>
  <si>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</si>
  <si>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</si>
  <si>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</si>
  <si>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</si>
  <si>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</si>
  <si>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</si>
  <si>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</si>
  <si>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</si>
  <si>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</si>
  <si>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</si>
  <si>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</si>
  <si>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</si>
  <si>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</si>
  <si>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</si>
  <si>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</si>
  <si>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</si>
  <si>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</si>
  <si>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</si>
  <si>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</si>
  <si>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</si>
  <si>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</si>
  <si>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</si>
  <si>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</si>
  <si>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</si>
  <si>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</si>
  <si>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</si>
  <si>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</si>
  <si>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</si>
  <si>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</si>
  <si>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</si>
  <si>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</si>
  <si>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</si>
  <si>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</si>
  <si>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</si>
  <si>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</si>
  <si>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</si>
  <si>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</si>
  <si>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</si>
  <si>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</si>
  <si>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</si>
  <si>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</si>
  <si>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</si>
  <si>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</si>
  <si>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</si>
  <si>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</si>
  <si>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</si>
  <si>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</si>
  <si>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</si>
  <si>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</si>
  <si>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</si>
  <si>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</si>
  <si>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</si>
  <si>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</si>
  <si>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</si>
  <si>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</si>
  <si>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</si>
  <si>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</si>
  <si>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</si>
  <si>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</si>
  <si>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</si>
  <si>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</si>
  <si>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</si>
  <si>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</si>
  <si>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</si>
  <si>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</si>
  <si>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</si>
  <si>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</si>
  <si>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</si>
  <si>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</si>
  <si>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</si>
  <si>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</si>
  <si>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</si>
  <si>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</si>
  <si>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</si>
  <si>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</si>
  <si>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</si>
  <si>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</si>
  <si>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</si>
  <si>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</si>
  <si>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</si>
  <si>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</si>
  <si>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</si>
  <si>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</si>
  <si>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</si>
  <si>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</si>
  <si>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</si>
  <si>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</si>
  <si>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</si>
  <si>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</si>
  <si>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</si>
  <si>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</si>
  <si>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</si>
  <si>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</si>
  <si>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</si>
  <si>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</si>
  <si>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</si>
  <si>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</si>
  <si>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</si>
  <si>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</si>
  <si>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</si>
  <si>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</si>
  <si>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</si>
  <si>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</si>
  <si>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</si>
  <si>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</si>
  <si>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</si>
  <si>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</si>
  <si>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</si>
  <si>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</si>
  <si>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</si>
  <si>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</si>
  <si>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</si>
  <si>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</si>
  <si>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</si>
  <si>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</si>
  <si>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</si>
  <si>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</si>
  <si>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</si>
  <si>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</si>
  <si>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</si>
  <si>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</si>
  <si>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</si>
  <si>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</si>
  <si>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</si>
  <si>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</si>
  <si>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</si>
  <si>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</si>
  <si>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</si>
  <si>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</si>
  <si>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</si>
  <si>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</si>
  <si>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</si>
  <si>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</si>
  <si>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</si>
  <si>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</si>
  <si>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</si>
  <si>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</si>
  <si>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</si>
  <si>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</si>
  <si>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</si>
  <si>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</si>
  <si>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</si>
  <si>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</si>
  <si>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</si>
  <si>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</si>
  <si>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</si>
  <si>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</si>
  <si>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</si>
  <si>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</si>
  <si>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</si>
  <si>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</si>
  <si>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</si>
  <si>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</si>
  <si>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</si>
  <si>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</si>
  <si>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</si>
  <si>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</si>
  <si>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</si>
  <si>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</si>
  <si>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</si>
  <si>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</si>
  <si>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</si>
  <si>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</si>
  <si>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</si>
  <si>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</si>
  <si>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</si>
  <si>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</si>
  <si>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</si>
  <si>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</si>
  <si>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</si>
  <si>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</si>
  <si>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</si>
  <si>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</si>
  <si>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</si>
  <si>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</si>
  <si>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</si>
  <si>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</si>
  <si>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</si>
  <si>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</si>
  <si>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</si>
  <si>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</si>
  <si>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</si>
  <si>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</si>
  <si>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</si>
  <si>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</si>
  <si>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</si>
  <si>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</si>
  <si>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</si>
  <si>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</si>
  <si>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</si>
  <si>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</si>
  <si>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</si>
  <si>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</si>
  <si>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</si>
  <si>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</si>
  <si>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</si>
  <si>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</si>
  <si>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</si>
  <si>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</si>
  <si>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</si>
  <si>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</si>
  <si>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</si>
  <si>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</si>
  <si>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</si>
  <si>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</si>
  <si>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</si>
  <si>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</si>
  <si>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</si>
  <si>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</si>
  <si>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</si>
  <si>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</si>
  <si>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</si>
  <si>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</si>
  <si>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</si>
  <si>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</si>
  <si>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</si>
  <si>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</si>
  <si>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</si>
  <si>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</si>
  <si>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</si>
  <si>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</si>
  <si>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</si>
  <si>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</si>
  <si>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</si>
  <si>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</si>
  <si>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</si>
  <si>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</si>
  <si>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</si>
  <si>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</si>
  <si>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</si>
  <si>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</si>
  <si>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</si>
  <si>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</si>
  <si>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</si>
  <si>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</si>
  <si>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</si>
  <si>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</si>
  <si>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</si>
  <si>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</si>
  <si>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</si>
  <si>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</si>
  <si>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</si>
  <si>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</si>
  <si>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</si>
  <si>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</si>
  <si>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</si>
  <si>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</si>
  <si>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</si>
  <si>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</si>
  <si>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</si>
  <si>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</si>
  <si>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</si>
  <si>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</si>
  <si>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</si>
  <si>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</si>
  <si>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</si>
  <si>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</si>
  <si>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</si>
  <si>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</si>
  <si>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</si>
  <si>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</si>
  <si>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</si>
  <si>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</si>
  <si>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</si>
  <si>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</si>
  <si>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</si>
  <si>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</si>
  <si>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</si>
  <si>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</si>
  <si>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</si>
  <si>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</si>
  <si>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</si>
  <si>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</si>
  <si>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</si>
  <si>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</si>
  <si>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</si>
  <si>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</si>
  <si>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</si>
  <si>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</si>
  <si>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</si>
  <si>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</si>
  <si>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</si>
  <si>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</si>
  <si>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</si>
  <si>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</si>
  <si>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</si>
  <si>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</si>
  <si>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</si>
  <si>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</si>
  <si>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</si>
  <si>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</si>
  <si>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</si>
  <si>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</si>
  <si>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</si>
  <si>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</si>
  <si>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</si>
  <si>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</si>
  <si>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</si>
  <si>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</si>
  <si>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</si>
  <si>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</si>
  <si>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</si>
  <si>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</si>
  <si>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</si>
  <si>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</si>
  <si>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</si>
  <si>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</si>
  <si>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</si>
  <si>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</si>
  <si>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</si>
  <si>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</si>
  <si>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</si>
  <si>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</si>
  <si>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</si>
  <si>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</si>
  <si>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</si>
  <si>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</si>
  <si>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</si>
  <si>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</si>
  <si>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</si>
  <si>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</si>
  <si>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</si>
  <si>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</si>
  <si>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</si>
  <si>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</si>
  <si>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</si>
  <si>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</si>
  <si>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</si>
  <si>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</si>
  <si>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</si>
  <si>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</si>
  <si>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</si>
  <si>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</si>
  <si>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</si>
  <si>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</si>
  <si>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</si>
  <si>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</si>
  <si>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</si>
  <si>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</si>
  <si>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</si>
  <si>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</si>
  <si>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</si>
  <si>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</si>
  <si>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</si>
  <si>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</si>
  <si>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</si>
  <si>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</si>
  <si>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</si>
  <si>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</si>
  <si>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</si>
  <si>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</si>
  <si>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</si>
  <si>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</si>
  <si>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</si>
  <si>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</si>
  <si>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</si>
  <si>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</si>
  <si>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</si>
  <si>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</si>
  <si>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</si>
  <si>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</si>
  <si>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</si>
  <si>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</si>
  <si>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</si>
  <si>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</si>
  <si>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</si>
  <si>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</si>
  <si>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</si>
  <si>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</si>
  <si>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</si>
  <si>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</si>
  <si>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</si>
  <si>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</si>
  <si>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</si>
  <si>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</si>
  <si>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</si>
  <si>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</si>
  <si>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</si>
  <si>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</si>
  <si>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</si>
  <si>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</si>
  <si>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</si>
  <si>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</si>
  <si>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</si>
  <si>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</si>
  <si>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</si>
  <si>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</si>
  <si>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</si>
  <si>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</si>
  <si>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</si>
  <si>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</si>
  <si>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</si>
  <si>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</si>
  <si>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</si>
  <si>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</si>
  <si>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</si>
  <si>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</si>
  <si>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</si>
  <si>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</si>
  <si>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</si>
  <si>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</si>
  <si>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</si>
  <si>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</si>
  <si>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</si>
  <si>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</si>
  <si>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</si>
  <si>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</si>
  <si>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</si>
  <si>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</si>
  <si>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</si>
  <si>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</si>
  <si>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</si>
  <si>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</si>
  <si>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</si>
  <si>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</si>
  <si>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</si>
  <si>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</si>
  <si>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</si>
  <si>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</si>
  <si>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</si>
  <si>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</si>
  <si>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</si>
  <si>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</si>
  <si>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</si>
  <si>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</si>
  <si>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</si>
  <si>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</si>
  <si>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</si>
  <si>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</si>
  <si>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</si>
  <si>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</si>
  <si>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</si>
  <si>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</si>
  <si>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</si>
  <si>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</si>
  <si>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</si>
  <si>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</si>
  <si>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</si>
  <si>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</si>
  <si>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</si>
  <si>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</si>
  <si>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</si>
  <si>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</si>
  <si>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</si>
  <si>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</si>
  <si>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</si>
  <si>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</si>
  <si>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</si>
  <si>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</si>
  <si>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</si>
  <si>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</si>
  <si>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</si>
  <si>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</si>
  <si>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</si>
  <si>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</si>
  <si>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</si>
  <si>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</si>
  <si>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</si>
  <si>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</si>
  <si>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</si>
  <si>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</si>
  <si>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</si>
  <si>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</si>
  <si>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</si>
  <si>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</si>
  <si>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</si>
  <si>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</si>
  <si>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</si>
  <si>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</si>
  <si>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</si>
  <si>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</si>
  <si>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</si>
  <si>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</si>
  <si>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</si>
  <si>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</si>
  <si>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</si>
  <si>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</si>
  <si>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</si>
  <si>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</si>
  <si>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</si>
  <si>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</si>
  <si>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</si>
  <si>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</si>
  <si>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</si>
  <si>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</si>
  <si>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</si>
  <si>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</si>
  <si>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</si>
  <si>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</si>
  <si>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</si>
  <si>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</si>
  <si>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</si>
  <si>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</si>
  <si>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</si>
  <si>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</si>
  <si>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</si>
  <si>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</si>
  <si>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</si>
  <si>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</si>
  <si>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</si>
  <si>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</si>
  <si>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</si>
  <si>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</si>
  <si>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</si>
  <si>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</si>
  <si>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</si>
  <si>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</si>
  <si>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</si>
  <si>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</si>
  <si>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</si>
  <si>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</si>
  <si>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</si>
  <si>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</si>
  <si>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</si>
  <si>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</si>
  <si>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</si>
  <si>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</si>
  <si>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</si>
  <si>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</si>
  <si>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</si>
  <si>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</si>
  <si>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</si>
  <si>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</si>
  <si>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</si>
  <si>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</si>
  <si>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</si>
  <si>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</si>
  <si>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</si>
  <si>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</si>
  <si>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</si>
  <si>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</si>
  <si>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</si>
  <si>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</si>
  <si>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</si>
  <si>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</si>
  <si>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</si>
  <si>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</si>
  <si>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</si>
  <si>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</si>
  <si>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</si>
  <si>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</si>
  <si>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</si>
  <si>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</si>
  <si>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</si>
  <si>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</si>
  <si>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</si>
  <si>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</si>
  <si>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</si>
  <si>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</si>
  <si>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</si>
  <si>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</si>
  <si>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</si>
  <si>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</si>
  <si>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</si>
  <si>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</si>
  <si>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</si>
  <si>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</si>
  <si>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</si>
  <si>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</si>
  <si>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</si>
  <si>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</si>
  <si>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</si>
  <si>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</si>
  <si>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</si>
  <si>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</si>
  <si>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</si>
  <si>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</si>
  <si>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</si>
  <si>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</si>
  <si>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</si>
  <si>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</si>
  <si>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</si>
  <si>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</si>
  <si>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</si>
  <si>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</si>
  <si>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</si>
  <si>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</si>
  <si>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</si>
  <si>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</si>
  <si>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</si>
  <si>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</si>
  <si>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</si>
  <si>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</si>
  <si>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</si>
  <si>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</si>
  <si>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</si>
  <si>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</si>
  <si>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</si>
  <si>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</si>
  <si>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</si>
  <si>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</si>
  <si>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</si>
  <si>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</si>
  <si>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</si>
  <si>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</si>
  <si>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</si>
  <si>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</si>
  <si>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</si>
  <si>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</si>
  <si>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</si>
  <si>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</si>
  <si>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</si>
  <si>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</si>
  <si>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</si>
  <si>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</si>
  <si>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</si>
  <si>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</si>
  <si>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</si>
  <si>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</si>
  <si>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</si>
  <si>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</si>
  <si>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</si>
  <si>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</si>
  <si>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</si>
  <si>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</si>
  <si>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</si>
  <si>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</si>
  <si>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</si>
  <si>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</si>
  <si>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</si>
  <si>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</si>
  <si>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</si>
  <si>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</si>
  <si>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</si>
  <si>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</si>
  <si>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</si>
  <si>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</si>
  <si>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</si>
  <si>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</si>
  <si>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</si>
  <si>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</si>
  <si>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</si>
  <si>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</si>
  <si>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</si>
  <si>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</si>
  <si>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</si>
  <si>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</si>
  <si>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</si>
  <si>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</si>
  <si>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</si>
  <si>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</si>
  <si>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</si>
  <si>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</si>
  <si>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</si>
  <si>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</si>
  <si>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</si>
  <si>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</si>
  <si>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</si>
  <si>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</si>
  <si>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</si>
  <si>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</si>
  <si>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</si>
  <si>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</si>
  <si>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</si>
  <si>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</si>
  <si>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</si>
  <si>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</si>
  <si>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</si>
  <si>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</si>
  <si>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</si>
  <si>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</si>
  <si>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</si>
  <si>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</si>
  <si>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</si>
  <si>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</si>
  <si>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</si>
  <si>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</si>
  <si>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</si>
  <si>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</si>
  <si>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</si>
  <si>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</si>
  <si>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</si>
  <si>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</si>
  <si>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</si>
  <si>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</si>
  <si>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</si>
  <si>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</si>
  <si>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</si>
  <si>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</si>
  <si>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</si>
  <si>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</si>
  <si>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</si>
  <si>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</si>
  <si>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</si>
  <si>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</si>
  <si>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</si>
  <si>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</si>
  <si>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</si>
  <si>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</si>
  <si>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</si>
  <si>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</si>
  <si>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</si>
  <si>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</si>
  <si>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</si>
  <si>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</si>
  <si>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</si>
  <si>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</si>
  <si>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</si>
  <si>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</si>
  <si>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</si>
  <si>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</si>
  <si>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</si>
  <si>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</si>
  <si>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</si>
  <si>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</si>
  <si>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</si>
  <si>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</si>
  <si>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</si>
  <si>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</si>
  <si>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</si>
  <si>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</si>
  <si>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</si>
  <si>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</si>
  <si>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</si>
  <si>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</si>
  <si>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</si>
  <si>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</si>
  <si>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</si>
  <si>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</si>
  <si>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</si>
  <si>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</si>
  <si>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</si>
  <si>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</si>
  <si>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</si>
  <si>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</si>
  <si>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</si>
  <si>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</si>
  <si>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</si>
  <si>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</si>
  <si>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</si>
  <si>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</si>
  <si>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</si>
  <si>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</si>
  <si>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</si>
  <si>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</si>
  <si>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</si>
  <si>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</si>
  <si>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</si>
  <si>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</si>
  <si>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</si>
  <si>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</si>
  <si>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</si>
  <si>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</si>
  <si>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</si>
  <si>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</si>
  <si>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</si>
  <si>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</si>
  <si>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</si>
  <si>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</si>
  <si>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</si>
  <si>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</si>
  <si>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</si>
  <si>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</si>
  <si>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</si>
  <si>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</si>
  <si>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</si>
  <si>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</si>
  <si>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</si>
  <si>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</si>
  <si>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</si>
  <si>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</si>
  <si>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</si>
  <si>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</si>
  <si>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</si>
  <si>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</si>
  <si>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</si>
  <si>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</si>
  <si>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</si>
  <si>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</si>
  <si>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</si>
  <si>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</si>
  <si>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</si>
  <si>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</si>
  <si>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</si>
  <si>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</si>
  <si>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</si>
  <si>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</si>
  <si>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</si>
  <si>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</si>
  <si>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</si>
  <si>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</si>
  <si>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</si>
  <si>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</si>
  <si>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</si>
  <si>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</si>
  <si>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</si>
  <si>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</si>
  <si>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</si>
  <si>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</si>
  <si>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</si>
  <si>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</si>
  <si>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</si>
  <si>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</si>
  <si>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</si>
  <si>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</si>
  <si>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</si>
  <si>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</si>
  <si>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</si>
  <si>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</si>
  <si>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</si>
  <si>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</si>
  <si>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</si>
  <si>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</si>
  <si>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</si>
  <si>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</si>
  <si>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</si>
  <si>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</si>
  <si>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</si>
  <si>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</si>
  <si>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</si>
  <si>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</si>
  <si>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</si>
  <si>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</si>
  <si>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</si>
  <si>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</si>
  <si>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</si>
  <si>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</si>
  <si>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</si>
  <si>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</si>
  <si>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</si>
  <si>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</si>
  <si>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</si>
  <si>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</si>
  <si>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</si>
  <si>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</si>
  <si>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</si>
  <si>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</si>
  <si>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</si>
  <si>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</si>
  <si>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</si>
  <si>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</si>
  <si>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</si>
  <si>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</si>
  <si>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</si>
  <si>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</si>
  <si>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</si>
  <si>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</si>
  <si>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</si>
  <si>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</si>
  <si>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</si>
  <si>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</si>
  <si>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</si>
  <si>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</si>
  <si>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</si>
  <si>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</si>
  <si>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</si>
  <si>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</si>
  <si>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</si>
  <si>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</si>
  <si>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</si>
  <si>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</si>
  <si>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</si>
  <si>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</si>
  <si>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</si>
  <si>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</si>
  <si>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</si>
  <si>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</si>
  <si>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</si>
  <si>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</si>
  <si>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</si>
  <si>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</si>
  <si>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</si>
  <si>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</si>
  <si>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</si>
  <si>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</si>
  <si>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</si>
  <si>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</si>
  <si>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</si>
  <si>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</si>
  <si>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</si>
  <si>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</si>
  <si>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</si>
  <si>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</si>
  <si>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</si>
  <si>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</si>
  <si>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</si>
  <si>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</si>
  <si>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</si>
  <si>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</si>
  <si>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</si>
  <si>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</si>
  <si>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</si>
  <si>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</si>
  <si>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</si>
  <si>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</si>
  <si>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</si>
  <si>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</si>
  <si>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</si>
  <si>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</si>
  <si>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</si>
  <si>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</si>
  <si>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</si>
  <si>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</si>
  <si>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</si>
  <si>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</si>
  <si>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</si>
  <si>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</si>
  <si>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</si>
  <si>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</si>
  <si>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</si>
  <si>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</si>
  <si>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</si>
  <si>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</si>
  <si>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</si>
  <si>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</si>
  <si>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</si>
  <si>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</si>
  <si>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</si>
  <si>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</si>
  <si>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</si>
  <si>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</si>
  <si>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</si>
  <si>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</si>
  <si>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</si>
  <si>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</si>
  <si>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</si>
  <si>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</si>
  <si>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</si>
  <si>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</si>
  <si>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</si>
  <si>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</si>
  <si>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</si>
  <si>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</si>
  <si>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</si>
  <si>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</si>
  <si>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</si>
  <si>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</si>
  <si>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</si>
  <si>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</si>
  <si>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</si>
  <si>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</si>
  <si>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</si>
  <si>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</si>
  <si>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</si>
  <si>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</si>
  <si>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</si>
  <si>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</si>
  <si>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</si>
  <si>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</si>
  <si>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</si>
  <si>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</si>
  <si>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</si>
  <si>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</si>
  <si>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</si>
  <si>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</si>
  <si>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</si>
  <si>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</si>
  <si>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</si>
  <si>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</si>
  <si>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</si>
  <si>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</si>
  <si>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</si>
  <si>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</si>
  <si>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</si>
  <si>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</si>
  <si>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</si>
  <si>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</si>
  <si>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</si>
  <si>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</si>
  <si>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</si>
  <si>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</si>
  <si>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</si>
  <si>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</si>
  <si>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</si>
  <si>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</si>
  <si>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</si>
  <si>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</si>
  <si>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</si>
  <si>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</si>
  <si>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</si>
  <si>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</si>
  <si>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</si>
  <si>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</si>
  <si>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</si>
  <si>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</si>
  <si>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</si>
  <si>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</si>
  <si>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</si>
  <si>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</si>
  <si>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</si>
  <si>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</si>
  <si>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</si>
  <si>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</si>
  <si>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</si>
  <si>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</si>
  <si>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</si>
  <si>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</si>
  <si>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</si>
  <si>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</si>
  <si>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</si>
  <si>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</si>
  <si>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</si>
  <si>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</si>
  <si>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</si>
  <si>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</si>
  <si>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</si>
  <si>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</si>
  <si>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</si>
  <si>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</si>
  <si>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</si>
  <si>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</si>
  <si>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</si>
  <si>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</si>
  <si>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</si>
  <si>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</si>
  <si>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</si>
  <si>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</si>
  <si>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</si>
  <si>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</si>
  <si>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</si>
  <si>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</si>
  <si>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</si>
  <si>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</si>
  <si>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</si>
  <si>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</si>
  <si>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</si>
  <si>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</si>
  <si>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</si>
  <si>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</si>
  <si>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</si>
  <si>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</si>
  <si>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</si>
  <si>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</si>
  <si>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</si>
  <si>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</si>
  <si>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</si>
  <si>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</si>
  <si>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</si>
  <si>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</si>
  <si>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</si>
  <si>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</si>
  <si>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</si>
  <si>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</si>
  <si>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</si>
  <si>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</si>
  <si>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</si>
  <si>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</si>
  <si>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</si>
  <si>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</si>
  <si>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</si>
  <si>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</si>
  <si>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</si>
  <si>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</si>
  <si>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</si>
  <si>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</si>
  <si>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</si>
  <si>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</si>
  <si>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</si>
  <si>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</si>
  <si>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</si>
  <si>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</si>
  <si>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</si>
  <si>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</si>
  <si>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</si>
  <si>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</si>
  <si>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</si>
  <si>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</si>
  <si>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</si>
  <si>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</si>
  <si>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</si>
  <si>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</si>
  <si>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</si>
  <si>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</si>
  <si>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</si>
  <si>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</si>
  <si>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</si>
  <si>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</si>
  <si>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</si>
  <si>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</si>
  <si>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</si>
  <si>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</si>
  <si>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</si>
  <si>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</si>
  <si>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</si>
  <si>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</si>
  <si>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</si>
  <si>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</si>
  <si>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</si>
  <si>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</si>
  <si>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</si>
  <si>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</si>
  <si>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</si>
  <si>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</si>
  <si>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</si>
  <si>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</si>
  <si>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</si>
  <si>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</si>
  <si>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</si>
  <si>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</si>
  <si>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</si>
  <si>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</si>
  <si>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</si>
  <si>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</si>
  <si>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</si>
  <si>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</si>
  <si>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</si>
  <si>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</si>
  <si>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</si>
  <si>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</si>
  <si>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</si>
  <si>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</si>
  <si>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</si>
  <si>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</si>
  <si>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</si>
  <si>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</si>
  <si>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</si>
  <si>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</si>
  <si>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</si>
  <si>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</si>
  <si>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</si>
  <si>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</si>
  <si>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</si>
  <si>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</si>
  <si>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</si>
  <si>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</si>
  <si>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</si>
  <si>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</si>
  <si>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</si>
  <si>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</si>
  <si>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</si>
  <si>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</si>
  <si>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</si>
  <si>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</si>
  <si>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</si>
  <si>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</si>
  <si>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</si>
  <si>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</si>
  <si>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</si>
  <si>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</si>
  <si>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</si>
  <si>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</si>
  <si>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</si>
  <si>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</si>
  <si>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</si>
  <si>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</si>
  <si>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</si>
  <si>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</si>
  <si>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</si>
  <si>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</si>
  <si>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</si>
  <si>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</si>
  <si>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</si>
  <si>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</si>
  <si>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</si>
  <si>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</si>
  <si>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</si>
  <si>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</si>
  <si>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</si>
  <si>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</si>
  <si>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</si>
  <si>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</si>
  <si>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</si>
  <si>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</si>
  <si>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</si>
  <si>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</si>
  <si>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</si>
  <si>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</si>
  <si>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</si>
  <si>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</si>
  <si>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</si>
  <si>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</si>
  <si>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</si>
  <si>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</si>
  <si>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</si>
  <si>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</si>
  <si>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</si>
  <si>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</si>
  <si>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</si>
  <si>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</si>
  <si>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</si>
  <si>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</si>
  <si>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</si>
  <si>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</si>
  <si>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</si>
  <si>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</si>
  <si>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</si>
  <si>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</si>
  <si>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</si>
  <si>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</si>
  <si>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</si>
  <si>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</si>
  <si>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</si>
  <si>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</si>
  <si>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</si>
  <si>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</si>
  <si>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</si>
  <si>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</si>
  <si>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</si>
  <si>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</si>
  <si>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</si>
  <si>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</si>
  <si>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</si>
  <si>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</si>
  <si>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</si>
  <si>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</si>
  <si>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</si>
  <si>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</si>
  <si>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</si>
  <si>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</si>
  <si>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</si>
  <si>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</si>
  <si>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</si>
  <si>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</si>
  <si>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</si>
  <si>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</si>
  <si>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</si>
  <si>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</si>
  <si>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</si>
  <si>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</si>
  <si>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</si>
  <si>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</si>
  <si>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</si>
  <si>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</si>
  <si>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</si>
  <si>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</si>
  <si>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</si>
  <si>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</si>
  <si>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</si>
  <si>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</si>
  <si>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</si>
  <si>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</si>
  <si>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</si>
  <si>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</si>
  <si>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</si>
  <si>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</si>
  <si>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</si>
  <si>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</si>
  <si>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</si>
  <si>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</si>
  <si>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</si>
  <si>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</si>
  <si>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</si>
  <si>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</si>
  <si>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</si>
  <si>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</si>
  <si>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</si>
  <si>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</si>
  <si>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</si>
  <si>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</si>
  <si>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</si>
  <si>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</si>
  <si>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</si>
  <si>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</si>
  <si>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</si>
  <si>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</si>
  <si>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</si>
  <si>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</si>
  <si>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</si>
  <si>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</si>
  <si>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</si>
  <si>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</si>
  <si>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</si>
  <si>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</si>
  <si>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</si>
  <si>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</si>
  <si>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</si>
  <si>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</si>
  <si>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</si>
  <si>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</si>
  <si>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</si>
  <si>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</si>
  <si>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</si>
  <si>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</si>
  <si>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</si>
  <si>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</si>
  <si>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</si>
  <si>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</si>
  <si>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</si>
  <si>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</si>
  <si>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</si>
  <si>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</si>
  <si>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</si>
  <si>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</si>
  <si>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</si>
  <si>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</si>
  <si>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</si>
  <si>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</si>
  <si>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</si>
  <si>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</si>
  <si>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</si>
  <si>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</si>
  <si>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</si>
  <si>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</si>
  <si>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</si>
  <si>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</si>
  <si>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</si>
  <si>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</si>
  <si>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</si>
  <si>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</si>
  <si>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</si>
  <si>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</si>
  <si>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</si>
  <si>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</si>
  <si>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</si>
  <si>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</si>
  <si>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</si>
  <si>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</si>
  <si>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</si>
  <si>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</si>
  <si>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</si>
  <si>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</si>
  <si>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</si>
  <si>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</si>
  <si>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</si>
  <si>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</si>
  <si>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</si>
  <si>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</si>
  <si>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</si>
  <si>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</si>
  <si>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</si>
  <si>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</si>
  <si>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</si>
  <si>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</si>
  <si>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</si>
  <si>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</si>
  <si>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</si>
  <si>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</si>
  <si>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</si>
  <si>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</si>
  <si>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</si>
  <si>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</si>
  <si>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</si>
  <si>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</si>
  <si>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</si>
  <si>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</si>
  <si>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</si>
  <si>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</si>
  <si>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</si>
  <si>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</si>
  <si>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</si>
  <si>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</si>
  <si>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</si>
  <si>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</si>
  <si>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</si>
  <si>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</si>
  <si>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</si>
  <si>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</si>
  <si>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</si>
  <si>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</si>
  <si>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</si>
  <si>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</si>
  <si>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</si>
  <si>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</si>
  <si>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</si>
  <si>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</si>
  <si>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</si>
  <si>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</si>
  <si>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</si>
  <si>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</si>
  <si>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</si>
  <si>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</si>
  <si>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</si>
  <si>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</si>
  <si>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</si>
  <si>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</si>
  <si>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</si>
  <si>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</si>
  <si>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</si>
  <si>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</si>
  <si>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</si>
  <si>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</si>
  <si>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</si>
  <si>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</si>
  <si>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</si>
  <si>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</si>
  <si>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</si>
  <si>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</si>
  <si>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</si>
  <si>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</si>
  <si>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</si>
  <si>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</si>
  <si>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</si>
  <si>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</si>
  <si>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</si>
  <si>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</si>
  <si>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</si>
  <si>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</si>
  <si>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</si>
  <si>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</si>
  <si>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</si>
  <si>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</si>
  <si>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</si>
  <si>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</si>
  <si>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</si>
  <si>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</si>
  <si>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</si>
  <si>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</si>
  <si>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</si>
  <si>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</si>
  <si>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</si>
  <si>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</si>
  <si>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</si>
  <si>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</si>
  <si>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</si>
  <si>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</si>
  <si>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</si>
  <si>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</si>
  <si>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</si>
  <si>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</si>
  <si>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</si>
  <si>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</si>
  <si>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</si>
  <si>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</si>
  <si>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</si>
  <si>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</si>
  <si>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</si>
  <si>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</si>
  <si>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</si>
  <si>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</si>
  <si>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</si>
  <si>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</si>
  <si>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</si>
  <si>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</si>
  <si>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</si>
  <si>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</si>
  <si>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</si>
  <si>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</si>
  <si>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</si>
  <si>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</si>
  <si>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</si>
  <si>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</si>
  <si>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</si>
  <si>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</si>
  <si>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</si>
  <si>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</si>
  <si>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</si>
  <si>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</si>
  <si>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</si>
  <si>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</si>
  <si>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</si>
  <si>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</si>
  <si>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</si>
  <si>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</si>
  <si>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</si>
  <si>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</si>
  <si>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</si>
  <si>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</si>
  <si>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</si>
  <si>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</si>
  <si>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</si>
  <si>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</si>
  <si>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</si>
  <si>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</si>
  <si>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</si>
  <si>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</si>
  <si>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</si>
  <si>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</si>
  <si>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</si>
  <si>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</si>
  <si>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</si>
  <si>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</si>
  <si>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</si>
  <si>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</si>
  <si>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</si>
  <si>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</si>
  <si>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</si>
  <si>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</si>
  <si>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</si>
  <si>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</si>
  <si>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</si>
  <si>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</si>
  <si>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</si>
  <si>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</si>
  <si>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</si>
  <si>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</si>
  <si>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</si>
  <si>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</si>
  <si>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</si>
  <si>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</si>
  <si>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</si>
  <si>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</si>
  <si>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</si>
  <si>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</si>
  <si>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</si>
  <si>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</si>
  <si>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</si>
  <si>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</si>
  <si>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</si>
  <si>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</si>
  <si>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</si>
  <si>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</si>
  <si>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</si>
  <si>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</si>
  <si>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</si>
  <si>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</si>
  <si>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</si>
  <si>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</si>
  <si>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</si>
  <si>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</si>
  <si>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</si>
  <si>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</si>
  <si>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</si>
  <si>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</si>
  <si>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</si>
  <si>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</si>
  <si>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</si>
  <si>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</si>
  <si>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</si>
  <si>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</si>
  <si>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</si>
  <si>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</si>
  <si>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</si>
  <si>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</si>
  <si>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</si>
  <si>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</si>
  <si>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</si>
  <si>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</si>
  <si>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</si>
  <si>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</si>
  <si>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</si>
  <si>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</si>
  <si>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</si>
  <si>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</si>
  <si>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</si>
  <si>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</si>
  <si>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</si>
  <si>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</si>
  <si>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</si>
  <si>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</si>
  <si>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</si>
  <si>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</si>
  <si>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</si>
  <si>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</si>
  <si>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</si>
  <si>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</si>
  <si>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</si>
  <si>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</si>
  <si>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</si>
  <si>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</si>
  <si>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</si>
  <si>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</si>
  <si>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</si>
  <si>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</si>
  <si>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</si>
  <si>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</si>
  <si>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</si>
  <si>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</si>
  <si>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</si>
  <si>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</si>
  <si>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</si>
  <si>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</si>
  <si>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</si>
  <si>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</si>
  <si>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</si>
  <si>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</si>
  <si>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</si>
  <si>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</si>
  <si>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</si>
  <si>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</si>
  <si>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</si>
  <si>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</si>
  <si>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</si>
  <si>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</si>
  <si>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</si>
  <si>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</si>
  <si>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</si>
  <si>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</si>
  <si>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</si>
  <si>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</si>
  <si>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</si>
  <si>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</si>
  <si>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</si>
  <si>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</si>
  <si>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</si>
  <si>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</si>
  <si>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</si>
  <si>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</si>
  <si>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</si>
  <si>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</si>
  <si>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</si>
  <si>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</si>
  <si>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</si>
  <si>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</si>
  <si>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</si>
  <si>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</si>
  <si>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</si>
  <si>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</si>
  <si>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</si>
  <si>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</si>
  <si>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</si>
  <si>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</si>
  <si>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</si>
  <si>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</si>
  <si>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</si>
  <si>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</si>
  <si>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</si>
  <si>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</si>
  <si>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</si>
  <si>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</si>
  <si>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</si>
  <si>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</si>
  <si>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</si>
  <si>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</si>
  <si>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</si>
  <si>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</si>
  <si>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</si>
  <si>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</si>
  <si>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</si>
  <si>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</si>
  <si>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</si>
  <si>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</si>
  <si>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</si>
  <si>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</si>
  <si>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</si>
  <si>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</si>
  <si>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</si>
  <si>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</si>
  <si>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</si>
  <si>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</si>
  <si>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</si>
  <si>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</si>
  <si>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</si>
  <si>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</si>
  <si>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</si>
  <si>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</si>
  <si>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</si>
  <si>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</si>
  <si>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</si>
  <si>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</si>
  <si>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</si>
  <si>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</si>
  <si>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</si>
  <si>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</si>
  <si>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</si>
  <si>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</si>
  <si>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</si>
  <si>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</si>
  <si>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</si>
  <si>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</si>
  <si>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</si>
  <si>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</si>
  <si>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</si>
  <si>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</si>
  <si>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</si>
  <si>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</si>
  <si>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</si>
  <si>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</si>
  <si>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</si>
  <si>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</si>
  <si>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</si>
  <si>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</si>
  <si>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</si>
  <si>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</si>
  <si>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</si>
  <si>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</si>
  <si>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</si>
  <si>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</si>
  <si>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</si>
  <si>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</si>
  <si>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</si>
  <si>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</si>
  <si>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</si>
  <si>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</si>
  <si>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</si>
  <si>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</si>
  <si>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</si>
  <si>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</si>
  <si>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</si>
  <si>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</si>
  <si>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</si>
  <si>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</si>
  <si>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</si>
  <si>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</si>
  <si>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</si>
  <si>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</si>
  <si>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</si>
  <si>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</si>
  <si>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</si>
  <si>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</si>
  <si>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</si>
  <si>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</si>
  <si>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</si>
  <si>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</si>
  <si>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</si>
  <si>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</si>
  <si>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</si>
  <si>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</si>
  <si>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</si>
  <si>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</si>
  <si>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</si>
  <si>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</si>
  <si>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</si>
  <si>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</si>
  <si>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</si>
  <si>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</si>
  <si>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</si>
  <si>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</si>
  <si>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</si>
  <si>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</si>
  <si>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</si>
  <si>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</si>
  <si>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</si>
  <si>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</si>
  <si>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</si>
  <si>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</si>
  <si>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</si>
  <si>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</si>
  <si>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</si>
  <si>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</si>
  <si>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</si>
  <si>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</si>
  <si>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</si>
  <si>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</si>
  <si>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</si>
  <si>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</si>
  <si>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</si>
  <si>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</si>
  <si>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</si>
  <si>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</si>
  <si>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</si>
  <si>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</si>
  <si>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</si>
  <si>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</si>
  <si>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</si>
  <si>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</si>
  <si>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</si>
  <si>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</si>
  <si>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</si>
  <si>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</si>
  <si>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</si>
  <si>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</si>
  <si>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</si>
  <si>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</si>
  <si>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</si>
  <si>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</si>
  <si>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</si>
  <si>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</si>
  <si>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</si>
  <si>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</si>
  <si>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</si>
  <si>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</si>
  <si>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</si>
  <si>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</si>
  <si>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</si>
  <si>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</si>
  <si>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</si>
  <si>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</si>
  <si>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</si>
  <si>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</si>
  <si>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</si>
  <si>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</si>
  <si>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</si>
  <si>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</si>
  <si>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</si>
  <si>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</si>
  <si>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</si>
  <si>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</si>
  <si>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</si>
  <si>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</si>
  <si>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</si>
  <si>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</si>
  <si>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</si>
  <si>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</si>
  <si>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</si>
  <si>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</si>
  <si>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</si>
  <si>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</si>
  <si>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</si>
  <si>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</si>
  <si>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</si>
  <si>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</si>
  <si>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</si>
  <si>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</si>
  <si>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</si>
  <si>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</si>
  <si>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</si>
  <si>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</si>
  <si>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</si>
  <si>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</si>
  <si>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</si>
  <si>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</si>
  <si>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</si>
  <si>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</si>
  <si>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</si>
  <si>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</si>
  <si>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</si>
  <si>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</si>
  <si>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</si>
  <si>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</si>
  <si>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</si>
  <si>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</si>
  <si>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</si>
  <si>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</si>
  <si>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</si>
  <si>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</si>
  <si>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</si>
  <si>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</si>
  <si>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</si>
  <si>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</si>
  <si>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</si>
  <si>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</si>
  <si>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</si>
  <si>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</si>
  <si>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</si>
  <si>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</si>
  <si>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</si>
  <si>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</si>
  <si>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</si>
  <si>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</si>
  <si>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</si>
  <si>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</si>
  <si>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</si>
  <si>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</si>
  <si>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</si>
  <si>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</si>
  <si>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</si>
  <si>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</si>
  <si>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</si>
  <si>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</si>
  <si>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</si>
  <si>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</si>
  <si>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</si>
  <si>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</si>
  <si>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</si>
  <si>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</si>
  <si>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</si>
  <si>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</si>
  <si>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</si>
  <si>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</si>
  <si>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</si>
  <si>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</si>
  <si>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</si>
  <si>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</si>
  <si>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</si>
  <si>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</si>
  <si>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</si>
  <si>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</si>
  <si>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</si>
  <si>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</si>
  <si>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</si>
  <si>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</si>
  <si>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</si>
  <si>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</si>
  <si>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</si>
  <si>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</si>
  <si>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</si>
  <si>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</si>
  <si>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</si>
  <si>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</si>
  <si>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</si>
  <si>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</si>
  <si>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</si>
  <si>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</si>
  <si>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</si>
  <si>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</si>
  <si>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</si>
  <si>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</si>
  <si>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</si>
  <si>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</si>
  <si>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</si>
  <si>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</si>
  <si>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</si>
  <si>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</si>
  <si>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</si>
  <si>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</si>
  <si>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</si>
  <si>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</si>
  <si>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</si>
  <si>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</si>
  <si>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</si>
  <si>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</si>
  <si>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</si>
  <si>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</si>
  <si>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</si>
  <si>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</si>
  <si>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</si>
  <si>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</si>
  <si>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</si>
  <si>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</si>
  <si>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</si>
  <si>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</si>
  <si>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</si>
  <si>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</si>
  <si>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</si>
  <si>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</si>
  <si>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</si>
  <si>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</si>
  <si>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</si>
  <si>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</si>
  <si>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</si>
  <si>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</si>
  <si>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</si>
  <si>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</si>
  <si>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</si>
  <si>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</si>
  <si>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</si>
  <si>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</si>
  <si>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</si>
  <si>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</si>
  <si>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</si>
  <si>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</si>
  <si>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</si>
  <si>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</si>
  <si>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</si>
  <si>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</si>
  <si>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</si>
  <si>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</si>
  <si>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</si>
  <si>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</si>
  <si>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</si>
  <si>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</si>
  <si>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</si>
  <si>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</si>
  <si>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</si>
  <si>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</si>
  <si>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</si>
  <si>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</si>
  <si>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</si>
  <si>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</si>
  <si>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</si>
  <si>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</si>
  <si>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</si>
  <si>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</si>
  <si>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</si>
  <si>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</si>
  <si>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</si>
  <si>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</si>
  <si>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</si>
  <si>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</si>
  <si>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</si>
  <si>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</si>
  <si>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</si>
  <si>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</si>
  <si>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</si>
  <si>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</si>
  <si>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</si>
  <si>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</si>
  <si>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</si>
  <si>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</si>
  <si>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</si>
  <si>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</si>
  <si>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</si>
  <si>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</si>
  <si>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</si>
  <si>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</si>
  <si>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</si>
  <si>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</si>
  <si>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</si>
  <si>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</si>
  <si>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</si>
  <si>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</si>
  <si>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</si>
  <si>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</si>
  <si>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</si>
  <si>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</si>
  <si>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</si>
  <si>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</si>
  <si>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</si>
  <si>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</si>
  <si>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</si>
  <si>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</si>
  <si>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</si>
  <si>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</si>
  <si>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</si>
  <si>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</si>
  <si>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</si>
  <si>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</si>
  <si>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</si>
  <si>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</si>
  <si>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</si>
  <si>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</si>
  <si>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</si>
  <si>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</si>
  <si>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</si>
  <si>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</si>
  <si>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</si>
  <si>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</si>
  <si>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</si>
  <si>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</si>
  <si>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</si>
  <si>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</si>
  <si>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</si>
  <si>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</si>
  <si>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</si>
  <si>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</si>
  <si>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</si>
  <si>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</si>
  <si>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</si>
  <si>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</si>
  <si>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</si>
  <si>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</si>
  <si>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</si>
  <si>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</si>
  <si>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</si>
  <si>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</si>
  <si>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</si>
  <si>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</si>
  <si>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</si>
  <si>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</si>
  <si>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</si>
  <si>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</si>
  <si>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</si>
  <si>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</si>
  <si>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</si>
  <si>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</si>
  <si>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</si>
  <si>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</si>
  <si>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</si>
  <si>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</si>
  <si>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</si>
  <si>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</si>
  <si>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</si>
  <si>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</si>
  <si>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</si>
  <si>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</si>
  <si>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</si>
  <si>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</si>
  <si>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</si>
  <si>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</si>
  <si>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</si>
  <si>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</si>
  <si>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</si>
  <si>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</si>
  <si>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</si>
  <si>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</si>
  <si>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</si>
  <si>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</si>
  <si>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</si>
  <si>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</si>
  <si>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</si>
  <si>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</si>
  <si>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</si>
  <si>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</si>
  <si>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</si>
  <si>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</si>
  <si>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</si>
  <si>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</si>
  <si>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</si>
  <si>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</si>
  <si>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</si>
  <si>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</si>
  <si>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</si>
  <si>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</si>
  <si>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</si>
  <si>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</si>
  <si>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</si>
  <si>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</si>
  <si>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</si>
  <si>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</si>
  <si>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</si>
  <si>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</si>
  <si>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</si>
  <si>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</si>
  <si>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</si>
  <si>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</si>
  <si>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</si>
  <si>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</si>
  <si>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</si>
  <si>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</si>
  <si>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</si>
  <si>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</si>
  <si>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</si>
  <si>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</si>
  <si>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</si>
  <si>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</si>
  <si>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</si>
  <si>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</si>
  <si>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</si>
  <si>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</si>
  <si>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</si>
  <si>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</si>
  <si>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</si>
  <si>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</si>
  <si>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</si>
  <si>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</si>
  <si>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</si>
  <si>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</si>
  <si>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</si>
  <si>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</si>
  <si>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</si>
  <si>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</si>
  <si>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</si>
  <si>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</si>
  <si>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</si>
  <si>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</si>
  <si>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</si>
  <si>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</si>
  <si>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</si>
  <si>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</si>
  <si>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</si>
  <si>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</si>
  <si>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</si>
  <si>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</si>
  <si>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</si>
  <si>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</si>
  <si>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</si>
  <si>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</si>
  <si>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</si>
  <si>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</si>
  <si>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</si>
  <si>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</si>
  <si>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</si>
  <si>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</si>
  <si>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</si>
  <si>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</si>
  <si>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</si>
  <si>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</si>
  <si>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</si>
  <si>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</si>
  <si>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</si>
  <si>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</si>
  <si>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</si>
  <si>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</si>
  <si>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</si>
  <si>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</si>
  <si>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</si>
  <si>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</si>
  <si>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</si>
  <si>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</si>
  <si>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</si>
  <si>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</si>
  <si>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</si>
  <si>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</si>
  <si>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</si>
  <si>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</si>
  <si>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</si>
  <si>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</si>
  <si>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</si>
  <si>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</si>
  <si>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</si>
  <si>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</si>
  <si>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</si>
  <si>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</si>
  <si>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</si>
  <si>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</si>
  <si>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</si>
  <si>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</si>
  <si>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</si>
  <si>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</si>
  <si>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</si>
  <si>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</si>
  <si>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</si>
  <si>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</si>
  <si>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</si>
  <si>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</si>
  <si>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</si>
  <si>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</si>
  <si>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</si>
  <si>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</si>
  <si>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</si>
  <si>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</si>
  <si>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</si>
  <si>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</si>
  <si>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</si>
  <si>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</si>
  <si>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</si>
  <si>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</si>
  <si>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</si>
  <si>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</si>
  <si>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</si>
  <si>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</si>
  <si>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</si>
  <si>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</si>
  <si>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</si>
  <si>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</si>
  <si>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</si>
  <si>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</si>
  <si>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</si>
  <si>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</si>
  <si>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</si>
  <si>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</si>
  <si>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</si>
  <si>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</si>
  <si>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</si>
  <si>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</si>
  <si>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</si>
  <si>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</si>
  <si>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</si>
  <si>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</si>
  <si>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</si>
  <si>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</si>
  <si>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</si>
  <si>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</si>
  <si>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</si>
  <si>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</si>
  <si>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</si>
  <si>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</si>
  <si>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</si>
  <si>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</si>
  <si>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</si>
  <si>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</si>
  <si>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</si>
  <si>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</si>
  <si>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</si>
  <si>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</si>
  <si>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</si>
  <si>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</si>
  <si>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</si>
  <si>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</si>
  <si>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</si>
  <si>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</si>
  <si>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</si>
  <si>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</si>
  <si>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</si>
  <si>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</si>
  <si>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</si>
  <si>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</si>
  <si>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</si>
  <si>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</si>
  <si>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</si>
  <si>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</si>
  <si>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</si>
  <si>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</si>
  <si>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</si>
  <si>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</si>
  <si>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</si>
  <si>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</si>
  <si>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</si>
  <si>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</si>
  <si>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</si>
  <si>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</si>
  <si>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</si>
  <si>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</si>
  <si>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</si>
  <si>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</si>
  <si>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</si>
  <si>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</si>
  <si>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</si>
  <si>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</si>
  <si>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</si>
  <si>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</si>
  <si>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</si>
  <si>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</si>
  <si>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</si>
  <si>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</si>
  <si>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</si>
  <si>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</si>
  <si>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</si>
  <si>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</si>
  <si>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</si>
  <si>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</si>
  <si>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</si>
  <si>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</si>
  <si>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</si>
  <si>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</si>
  <si>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</si>
  <si>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</si>
  <si>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</si>
  <si>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</si>
  <si>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</si>
  <si>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</si>
  <si>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</si>
  <si>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</si>
  <si>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</si>
  <si>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</si>
  <si>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</si>
  <si>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</si>
  <si>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</si>
  <si>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</si>
  <si>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</si>
  <si>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</si>
  <si>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</si>
  <si>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</si>
  <si>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</si>
  <si>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</si>
  <si>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</si>
  <si>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</si>
  <si>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</si>
  <si>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</si>
  <si>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</si>
  <si>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</si>
  <si>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</si>
  <si>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</si>
  <si>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</si>
  <si>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</si>
  <si>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</si>
  <si>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</si>
  <si>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</si>
  <si>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</si>
  <si>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</si>
  <si>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</si>
  <si>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</si>
  <si>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</si>
  <si>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</si>
  <si>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</si>
  <si>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</si>
  <si>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</si>
  <si>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</si>
  <si>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</si>
  <si>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</si>
  <si>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</si>
  <si>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</si>
  <si>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</si>
  <si>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</si>
  <si>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</si>
  <si>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</si>
  <si>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</si>
  <si>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</si>
  <si>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</si>
  <si>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</si>
  <si>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</si>
  <si>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</si>
  <si>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</si>
  <si>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</si>
  <si>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</si>
  <si>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</si>
  <si>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</si>
  <si>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</si>
  <si>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</si>
  <si>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</si>
  <si>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</si>
  <si>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</si>
  <si>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</si>
  <si>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</si>
  <si>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</si>
  <si>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</si>
  <si>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</si>
  <si>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</si>
  <si>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</si>
  <si>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</si>
  <si>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</si>
  <si>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</si>
  <si>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</si>
  <si>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</si>
  <si>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</si>
  <si>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</si>
  <si>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</si>
  <si>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</si>
  <si>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</si>
  <si>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</si>
  <si>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</si>
  <si>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</si>
  <si>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</si>
  <si>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</si>
  <si>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</si>
  <si>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</si>
  <si>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</si>
  <si>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</si>
  <si>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</si>
  <si>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</si>
  <si>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</si>
  <si>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</si>
  <si>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</si>
  <si>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</si>
  <si>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</si>
  <si>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</si>
  <si>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</si>
  <si>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</si>
  <si>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</si>
  <si>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</si>
  <si>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</si>
  <si>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</si>
  <si>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</si>
  <si>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</si>
  <si>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</si>
  <si>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</si>
  <si>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</si>
  <si>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</si>
  <si>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</si>
  <si>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</si>
  <si>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</si>
  <si>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</si>
  <si>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</si>
  <si>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</si>
  <si>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</si>
  <si>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</si>
  <si>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</si>
  <si>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</si>
  <si>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</si>
  <si>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</si>
  <si>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</si>
  <si>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</si>
  <si>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</si>
  <si>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</si>
  <si>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</si>
  <si>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</si>
  <si>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</si>
  <si>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</si>
  <si>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</si>
  <si>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</si>
  <si>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</si>
  <si>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</si>
  <si>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</si>
  <si>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</si>
  <si>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</si>
  <si>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</si>
  <si>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</si>
  <si>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</si>
  <si>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</si>
  <si>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</si>
  <si>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</si>
  <si>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</si>
  <si>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</si>
  <si>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</si>
  <si>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</si>
  <si>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</si>
  <si>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</si>
  <si>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</si>
  <si>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</si>
  <si>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</si>
  <si>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</si>
  <si>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</si>
  <si>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</si>
  <si>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</si>
  <si>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</si>
  <si>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</si>
  <si>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</si>
  <si>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</si>
  <si>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</si>
  <si>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</si>
  <si>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</si>
  <si>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</si>
  <si>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</si>
  <si>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</si>
  <si>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</si>
  <si>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</si>
  <si>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</si>
  <si>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</si>
  <si>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</si>
  <si>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</si>
  <si>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</si>
  <si>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</si>
  <si>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</si>
  <si>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</si>
  <si>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</si>
  <si>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</si>
  <si>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</si>
  <si>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</si>
  <si>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</si>
  <si>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</si>
  <si>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</si>
  <si>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</si>
  <si>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</si>
  <si>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</si>
  <si>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</si>
  <si>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</si>
  <si>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</si>
  <si>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</si>
  <si>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</si>
  <si>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</si>
  <si>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</si>
  <si>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</si>
  <si>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</si>
  <si>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</si>
  <si>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</si>
  <si>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</si>
  <si>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</si>
  <si>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</si>
  <si>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</si>
  <si>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</si>
  <si>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</si>
  <si>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</si>
  <si>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</si>
  <si>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</si>
  <si>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</si>
  <si>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</si>
  <si>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</si>
  <si>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</si>
  <si>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</si>
  <si>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</si>
  <si>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</si>
  <si>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</si>
  <si>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</si>
  <si>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</si>
  <si>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</si>
  <si>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</si>
  <si>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</si>
  <si>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</si>
  <si>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</si>
  <si>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</si>
  <si>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</si>
  <si>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</si>
  <si>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</si>
  <si>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</si>
  <si>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</si>
  <si>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</si>
  <si>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</si>
  <si>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</si>
  <si>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</si>
  <si>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</si>
  <si>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</si>
  <si>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</si>
  <si>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</si>
  <si>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</si>
  <si>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</si>
  <si>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</si>
  <si>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</si>
  <si>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</si>
  <si>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</si>
  <si>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</si>
  <si>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</si>
  <si>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</si>
  <si>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</si>
  <si>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</si>
  <si>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</si>
  <si>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</si>
  <si>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</si>
  <si>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</si>
  <si>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</si>
  <si>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</si>
  <si>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</si>
  <si>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</si>
  <si>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</si>
  <si>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</si>
  <si>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</si>
  <si>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</si>
  <si>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</si>
  <si>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</si>
  <si>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</si>
  <si>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</si>
  <si>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</si>
  <si>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</si>
  <si>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</si>
  <si>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</si>
  <si>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</si>
  <si>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</si>
  <si>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</si>
  <si>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</si>
  <si>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</si>
  <si>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</si>
  <si>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</si>
  <si>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</si>
  <si>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</si>
  <si>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</si>
  <si>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</si>
  <si>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</si>
  <si>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</si>
  <si>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</si>
  <si>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</si>
  <si>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</si>
  <si>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</si>
  <si>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</si>
  <si>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</si>
  <si>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</si>
  <si>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</si>
  <si>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</si>
  <si>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</si>
  <si>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</si>
  <si>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</si>
  <si>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</si>
  <si>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</si>
  <si>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</si>
  <si>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</si>
  <si>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</si>
  <si>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</si>
  <si>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</si>
  <si>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</si>
  <si>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</si>
  <si>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</si>
  <si>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</si>
  <si>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</si>
  <si>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</si>
  <si>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</si>
  <si>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</si>
  <si>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</si>
  <si>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</si>
  <si>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</si>
  <si>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</si>
  <si>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</si>
  <si>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</si>
  <si>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</si>
  <si>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</si>
  <si>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</si>
  <si>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</si>
  <si>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</si>
  <si>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</si>
  <si>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</si>
  <si>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</si>
  <si>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</si>
  <si>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</si>
  <si>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</si>
  <si>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</si>
  <si>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</si>
  <si>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</si>
  <si>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</si>
  <si>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</si>
  <si>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</si>
  <si>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</si>
  <si>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</si>
  <si>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</si>
  <si>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</si>
  <si>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</si>
  <si>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</si>
  <si>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</si>
  <si>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</si>
  <si>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</si>
  <si>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</si>
  <si>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</si>
  <si>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</si>
  <si>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</si>
  <si>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</si>
  <si>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</si>
  <si>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</si>
  <si>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</si>
  <si>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</si>
  <si>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</si>
  <si>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</si>
  <si>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</si>
  <si>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</si>
  <si>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</si>
  <si>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</si>
  <si>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</si>
  <si>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</si>
  <si>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</si>
  <si>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</si>
  <si>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</si>
  <si>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</si>
  <si>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</si>
  <si>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</si>
  <si>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</si>
  <si>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</si>
  <si>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</si>
  <si>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</si>
  <si>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</si>
  <si>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</si>
  <si>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</si>
  <si>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</si>
  <si>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</si>
  <si>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</si>
  <si>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</si>
  <si>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</si>
  <si>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</si>
  <si>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</si>
  <si>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</si>
  <si>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</si>
  <si>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</si>
  <si>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</si>
  <si>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</si>
  <si>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</si>
  <si>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</si>
  <si>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</si>
  <si>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</si>
  <si>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</si>
  <si>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</si>
  <si>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</si>
  <si>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</si>
  <si>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</si>
  <si>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</si>
  <si>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</si>
  <si>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</si>
  <si>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</si>
  <si>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</si>
  <si>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</si>
  <si>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</si>
  <si>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</si>
  <si>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</si>
  <si>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</si>
  <si>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</si>
  <si>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</si>
  <si>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</si>
  <si>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</si>
  <si>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</si>
  <si>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</si>
  <si>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</si>
  <si>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</si>
  <si>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</si>
  <si>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</si>
  <si>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</si>
  <si>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</si>
  <si>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</si>
  <si>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</si>
  <si>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</si>
  <si>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</si>
  <si>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</si>
  <si>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</si>
  <si>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</si>
  <si>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</si>
  <si>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</si>
  <si>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</si>
  <si>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</si>
  <si>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</si>
  <si>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</si>
  <si>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</si>
  <si>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</si>
  <si>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</si>
  <si>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</si>
  <si>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</si>
  <si>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</si>
  <si>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</si>
  <si>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</si>
  <si>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</si>
  <si>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</si>
  <si>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</si>
  <si>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</si>
  <si>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</si>
  <si>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</si>
  <si>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</si>
  <si>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</si>
  <si>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</si>
  <si>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</si>
  <si>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</si>
  <si>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</si>
  <si>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</si>
  <si>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</si>
  <si>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</si>
  <si>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</si>
  <si>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</si>
  <si>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</si>
  <si>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</si>
  <si>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</si>
  <si>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</si>
  <si>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</si>
  <si>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</si>
  <si>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</si>
  <si>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</si>
  <si>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</si>
  <si>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</si>
  <si>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</si>
  <si>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</si>
  <si>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</si>
  <si>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</si>
  <si>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</si>
  <si>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</si>
  <si>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</si>
  <si>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</si>
  <si>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</si>
  <si>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</si>
  <si>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</si>
  <si>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</si>
  <si>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</si>
  <si>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</si>
  <si>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</si>
  <si>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</si>
  <si>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</si>
  <si>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</si>
  <si>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</si>
  <si>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</si>
  <si>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</si>
  <si>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</si>
  <si>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</si>
  <si>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</si>
  <si>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</si>
  <si>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</si>
  <si>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</si>
  <si>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</si>
  <si>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</si>
  <si>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</si>
  <si>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</si>
  <si>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</si>
  <si>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</si>
  <si>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</si>
  <si>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</si>
  <si>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</si>
  <si>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</si>
  <si>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</si>
  <si>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</si>
  <si>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</si>
  <si>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</si>
  <si>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</si>
  <si>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</si>
  <si>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</si>
  <si>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</si>
  <si>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</si>
  <si>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</si>
  <si>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</si>
  <si>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</si>
  <si>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</si>
  <si>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</si>
  <si>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</si>
  <si>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</si>
  <si>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</si>
  <si>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</si>
  <si>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</si>
  <si>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</si>
  <si>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</si>
  <si>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</si>
  <si>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</si>
  <si>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</si>
  <si>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</si>
  <si>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</si>
  <si>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</si>
  <si>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</si>
  <si>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</si>
  <si>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</si>
  <si>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</si>
  <si>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</si>
  <si>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</si>
  <si>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</si>
  <si>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</si>
  <si>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</si>
  <si>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</si>
  <si>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</si>
  <si>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</si>
  <si>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</si>
  <si>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</si>
  <si>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</si>
  <si>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</si>
  <si>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</si>
  <si>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</si>
  <si>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</si>
  <si>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</si>
  <si>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</si>
  <si>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</si>
  <si>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</si>
  <si>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</si>
  <si>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</si>
  <si>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</si>
  <si>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</si>
  <si>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</si>
  <si>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</si>
  <si>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</si>
  <si>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</si>
  <si>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</si>
  <si>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</si>
  <si>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</si>
  <si>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</si>
  <si>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</si>
  <si>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</si>
  <si>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</si>
  <si>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</si>
  <si>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</si>
  <si>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</si>
  <si>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</si>
  <si>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</si>
  <si>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</si>
  <si>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</si>
  <si>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</si>
  <si>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</si>
  <si>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</si>
  <si>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</si>
  <si>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</si>
  <si>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</si>
  <si>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</si>
  <si>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</si>
  <si>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</si>
  <si>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</si>
  <si>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</si>
  <si>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</si>
  <si>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</si>
  <si>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</si>
  <si>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</si>
  <si>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</si>
  <si>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</si>
  <si>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</si>
  <si>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</si>
  <si>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</si>
  <si>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</si>
  <si>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</si>
  <si>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</si>
  <si>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</si>
  <si>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</si>
  <si>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</si>
  <si>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</si>
  <si>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</si>
  <si>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</si>
  <si>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</si>
  <si>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</si>
  <si>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</si>
  <si>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</si>
  <si>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</si>
  <si>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</si>
  <si>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</si>
  <si>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</si>
  <si>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</si>
  <si>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</si>
  <si>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</si>
  <si>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</si>
  <si>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</si>
  <si>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</si>
  <si>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</si>
  <si>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</si>
  <si>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</si>
  <si>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</si>
  <si>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</si>
  <si>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</si>
  <si>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</si>
  <si>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</si>
  <si>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</si>
  <si>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</si>
  <si>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</si>
  <si>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</si>
  <si>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</si>
  <si>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</si>
  <si>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</si>
  <si>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</si>
  <si>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</si>
  <si>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</si>
  <si>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</si>
  <si>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</si>
  <si>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</si>
  <si>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</si>
  <si>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</si>
  <si>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</si>
  <si>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</si>
  <si>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</si>
  <si>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</si>
  <si>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</si>
  <si>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</si>
  <si>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</si>
  <si>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</si>
  <si>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</si>
  <si>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</si>
  <si>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</si>
  <si>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</si>
  <si>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</si>
  <si>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</si>
  <si>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</si>
  <si>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</si>
  <si>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</si>
  <si>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</si>
  <si>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</si>
  <si>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</si>
  <si>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</si>
  <si>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</si>
  <si>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</si>
  <si>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</si>
  <si>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</si>
  <si>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</si>
  <si>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</si>
  <si>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</si>
  <si>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</si>
  <si>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</si>
  <si>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</si>
  <si>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</si>
  <si>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</si>
  <si>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</si>
  <si>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</si>
  <si>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</si>
  <si>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</si>
  <si>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</si>
  <si>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</si>
  <si>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</si>
  <si>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</si>
  <si>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</si>
  <si>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</si>
  <si>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</si>
  <si>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</si>
  <si>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</si>
  <si>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</si>
  <si>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</si>
  <si>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</si>
  <si>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</si>
  <si>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</si>
  <si>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</si>
  <si>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</si>
  <si>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</si>
  <si>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</si>
  <si>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</si>
  <si>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</si>
  <si>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</si>
  <si>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</si>
  <si>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</si>
  <si>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</si>
  <si>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</si>
  <si>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</si>
  <si>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</si>
  <si>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</si>
  <si>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</si>
  <si>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</si>
  <si>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</si>
  <si>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</si>
  <si>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</si>
  <si>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</si>
  <si>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</si>
  <si>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</si>
  <si>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</si>
  <si>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</si>
  <si>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</si>
  <si>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</si>
  <si>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</si>
  <si>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</si>
  <si>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</si>
  <si>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</si>
  <si>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</si>
  <si>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</si>
  <si>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</si>
  <si>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</si>
  <si>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</si>
  <si>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</si>
  <si>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</si>
  <si>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</si>
  <si>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</si>
  <si>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</si>
  <si>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</si>
  <si>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</si>
  <si>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</si>
  <si>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</si>
  <si>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</si>
  <si>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</si>
  <si>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</si>
  <si>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</si>
  <si>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</si>
  <si>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</si>
  <si>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</si>
  <si>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</si>
  <si>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</si>
  <si>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</si>
  <si>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</si>
  <si>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</si>
  <si>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</si>
  <si>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</si>
  <si>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</si>
  <si>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</si>
  <si>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</si>
  <si>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</si>
  <si>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</si>
  <si>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</si>
  <si>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</si>
  <si>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</si>
  <si>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</si>
  <si>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</si>
  <si>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</si>
  <si>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</si>
  <si>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</si>
  <si>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</si>
  <si>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</si>
  <si>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</si>
  <si>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</si>
  <si>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</si>
  <si>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</si>
  <si>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</si>
  <si>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</si>
  <si>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</si>
  <si>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</si>
  <si>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</si>
  <si>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</si>
  <si>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</si>
  <si>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</si>
  <si>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</si>
  <si>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</si>
  <si>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</si>
  <si>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</si>
  <si>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</si>
  <si>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</si>
  <si>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</si>
  <si>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</si>
  <si>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</si>
  <si>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</si>
  <si>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</si>
  <si>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</si>
  <si>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</si>
  <si>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</si>
  <si>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</si>
  <si>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</si>
  <si>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</si>
  <si>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</si>
  <si>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</si>
  <si>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</si>
  <si>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</si>
  <si>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</si>
  <si>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</si>
  <si>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</si>
  <si>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</si>
  <si>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</si>
  <si>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</si>
  <si>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</si>
  <si>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</si>
  <si>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</si>
  <si>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</si>
  <si>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</si>
  <si>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</si>
  <si>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</si>
  <si>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</si>
  <si>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</si>
  <si>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</si>
  <si>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</si>
  <si>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</si>
  <si>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</si>
  <si>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</si>
  <si>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</si>
  <si>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</si>
  <si>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</si>
  <si>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</si>
  <si>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</si>
  <si>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</si>
  <si>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</si>
  <si>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</si>
  <si>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</si>
  <si>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</si>
  <si>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</si>
  <si>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</si>
  <si>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</si>
  <si>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</si>
  <si>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</si>
  <si>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</si>
  <si>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</si>
  <si>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</si>
  <si>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</si>
  <si>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</si>
  <si>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</si>
  <si>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</si>
  <si>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</si>
  <si>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</si>
  <si>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</si>
  <si>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</si>
  <si>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</si>
  <si>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</si>
  <si>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</si>
  <si>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</si>
  <si>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</si>
  <si>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</si>
  <si>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</si>
  <si>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</si>
  <si>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</si>
  <si>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</si>
  <si>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</si>
  <si>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</si>
  <si>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</si>
  <si>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</si>
  <si>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</si>
  <si>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</si>
  <si>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</si>
  <si>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</si>
  <si>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</si>
  <si>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</si>
  <si>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</si>
  <si>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</si>
  <si>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</si>
  <si>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</si>
  <si>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</si>
  <si>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</si>
  <si>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</si>
  <si>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</si>
  <si>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</si>
  <si>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</si>
  <si>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</si>
  <si>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</si>
  <si>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</si>
  <si>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</si>
  <si>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</si>
  <si>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</si>
  <si>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</si>
  <si>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</si>
  <si>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</si>
  <si>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</si>
  <si>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</si>
  <si>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</si>
  <si>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</si>
  <si>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</si>
  <si>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</si>
  <si>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</si>
  <si>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</si>
  <si>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</si>
  <si>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</si>
  <si>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</si>
  <si>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</si>
  <si>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</si>
  <si>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</si>
  <si>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</si>
  <si>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</si>
  <si>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</si>
  <si>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</si>
  <si>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</si>
  <si>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</si>
  <si>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</si>
  <si>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</si>
  <si>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</si>
  <si>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</si>
  <si>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</si>
  <si>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</si>
  <si>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</si>
  <si>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</si>
  <si>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</si>
  <si>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</si>
  <si>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</si>
  <si>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</si>
  <si>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</si>
  <si>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</si>
  <si>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</si>
  <si>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</si>
  <si>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</si>
  <si>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</si>
  <si>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</si>
  <si>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</si>
  <si>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</si>
  <si>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</si>
  <si>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</si>
  <si>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</si>
  <si>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</si>
  <si>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</si>
  <si>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</si>
  <si>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</si>
  <si>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</si>
  <si>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</si>
  <si>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</si>
  <si>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</si>
  <si>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</si>
  <si>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</si>
  <si>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</si>
  <si>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</si>
  <si>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</si>
  <si>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</si>
  <si>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</si>
  <si>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</si>
  <si>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</si>
  <si>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</si>
  <si>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</si>
  <si>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</si>
  <si>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</si>
  <si>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</si>
  <si>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</si>
  <si>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</si>
  <si>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</si>
  <si>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</si>
  <si>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</si>
  <si>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</si>
  <si>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</si>
  <si>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</si>
  <si>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</si>
  <si>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</si>
  <si>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</si>
  <si>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</si>
  <si>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</si>
  <si>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</si>
  <si>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</si>
  <si>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</si>
  <si>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</si>
  <si>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</si>
  <si>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</si>
  <si>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</si>
  <si>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</si>
  <si>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</si>
  <si>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</si>
  <si>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</si>
  <si>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</si>
  <si>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</si>
  <si>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</si>
  <si>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</si>
  <si>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</si>
  <si>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</si>
  <si>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</si>
  <si>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</si>
  <si>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</si>
  <si>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</si>
  <si>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</si>
  <si>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</si>
  <si>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</si>
  <si>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</si>
  <si>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</si>
  <si>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</si>
  <si>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</si>
  <si>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</si>
  <si>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</si>
  <si>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</si>
  <si>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</si>
  <si>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</si>
  <si>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</si>
  <si>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</si>
  <si>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</si>
  <si>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</si>
  <si>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</si>
  <si>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</si>
  <si>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</si>
  <si>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</si>
  <si>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</si>
  <si>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</si>
  <si>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</si>
  <si>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</si>
  <si>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</si>
  <si>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</si>
  <si>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</si>
  <si>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</si>
  <si>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</si>
  <si>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</si>
  <si>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</si>
  <si>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</si>
  <si>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</si>
  <si>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</si>
  <si>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</si>
  <si>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</si>
  <si>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</si>
  <si>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</si>
  <si>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</si>
  <si>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</si>
  <si>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</si>
  <si>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</si>
  <si>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</si>
  <si>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</si>
  <si>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</si>
  <si>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</si>
  <si>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</si>
  <si>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</si>
  <si>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</si>
  <si>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</si>
  <si>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</si>
  <si>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</si>
  <si>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</si>
  <si>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</si>
  <si>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</si>
  <si>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</si>
  <si>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</si>
  <si>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</si>
  <si>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</si>
  <si>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</si>
  <si>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</si>
  <si>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</si>
  <si>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</si>
  <si>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</si>
  <si>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</si>
  <si>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</si>
  <si>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</si>
  <si>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</si>
  <si>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</si>
  <si>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</si>
  <si>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</si>
  <si>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</si>
  <si>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</si>
  <si>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</si>
  <si>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</si>
  <si>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</si>
  <si>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</si>
  <si>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</si>
  <si>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</si>
  <si>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</si>
  <si>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</si>
  <si>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</si>
  <si>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</si>
  <si>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</si>
  <si>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</si>
  <si>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</si>
  <si>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</si>
  <si>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</si>
  <si>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</si>
  <si>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</si>
  <si>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</si>
  <si>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</si>
  <si>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</si>
  <si>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</si>
  <si>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</si>
  <si>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</si>
  <si>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</si>
  <si>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</si>
  <si>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</si>
  <si>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</si>
  <si>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</si>
  <si>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</si>
  <si>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</si>
  <si>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</si>
  <si>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</si>
  <si>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</si>
  <si>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</si>
  <si>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</si>
  <si>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</si>
  <si>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</si>
  <si>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</si>
  <si>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</si>
  <si>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</si>
  <si>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</si>
  <si>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</si>
  <si>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</si>
  <si>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</si>
  <si>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</si>
  <si>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</si>
  <si>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</si>
  <si>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</si>
  <si>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</si>
  <si>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</si>
  <si>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</si>
  <si>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</si>
  <si>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</si>
  <si>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</si>
  <si>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</si>
  <si>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</si>
  <si>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</si>
  <si>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</si>
  <si>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</si>
  <si>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</si>
  <si>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</si>
  <si>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</si>
  <si>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</si>
  <si>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</si>
  <si>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</si>
  <si>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</si>
  <si>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</si>
  <si>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</si>
  <si>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</si>
  <si>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</si>
  <si>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</si>
  <si>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</si>
  <si>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</si>
  <si>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</si>
  <si>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</si>
  <si>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</si>
  <si>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</si>
  <si>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</si>
  <si>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</si>
  <si>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</si>
  <si>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</si>
  <si>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</si>
  <si>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</si>
  <si>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</si>
  <si>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</si>
  <si>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</si>
  <si>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</si>
  <si>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</si>
  <si>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</si>
  <si>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</si>
  <si>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</si>
  <si>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</si>
  <si>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</si>
  <si>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</si>
  <si>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</si>
  <si>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</si>
  <si>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</si>
  <si>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</si>
  <si>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</si>
  <si>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</si>
  <si>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</si>
  <si>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</si>
  <si>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</si>
  <si>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</si>
  <si>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</si>
  <si>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</si>
  <si>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</si>
  <si>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</si>
  <si>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</si>
  <si>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</si>
  <si>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</si>
  <si>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</si>
  <si>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</si>
  <si>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</si>
  <si>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</si>
  <si>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</si>
  <si>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</si>
  <si>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</si>
  <si>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</si>
  <si>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</si>
  <si>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</si>
  <si>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</si>
  <si>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</si>
  <si>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</si>
  <si>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</si>
  <si>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</si>
  <si>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</si>
  <si>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</si>
  <si>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</si>
  <si>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</si>
  <si>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</si>
  <si>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</si>
  <si>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</si>
  <si>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</si>
  <si>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</si>
  <si>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</si>
  <si>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</si>
  <si>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</si>
  <si>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</si>
  <si>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</si>
  <si>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</si>
  <si>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</si>
  <si>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</si>
  <si>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</si>
  <si>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</si>
  <si>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</si>
  <si>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</si>
  <si>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</si>
  <si>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</si>
  <si>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</si>
  <si>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</si>
  <si>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</si>
  <si>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</si>
  <si>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</si>
  <si>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</si>
  <si>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</si>
  <si>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</si>
  <si>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</si>
  <si>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</si>
  <si>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</si>
  <si>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</si>
  <si>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</si>
  <si>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</si>
  <si>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</si>
  <si>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</si>
  <si>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</si>
  <si>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</si>
  <si>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</si>
  <si>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</si>
  <si>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</si>
  <si>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</si>
  <si>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</si>
  <si>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</si>
  <si>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</si>
  <si>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</si>
  <si>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</si>
  <si>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</si>
  <si>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</si>
  <si>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</si>
  <si>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</si>
  <si>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</si>
  <si>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</si>
  <si>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</si>
  <si>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</si>
  <si>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</si>
  <si>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</si>
  <si>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</si>
  <si>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</si>
  <si>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</si>
  <si>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</si>
  <si>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</si>
  <si>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</si>
  <si>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</si>
  <si>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</si>
  <si>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</si>
  <si>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</si>
  <si>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</si>
  <si>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</si>
  <si>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</si>
  <si>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</si>
  <si>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</si>
  <si>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</si>
  <si>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</si>
  <si>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</si>
  <si>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</si>
  <si>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</si>
  <si>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</si>
  <si>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</si>
  <si>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</si>
  <si>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</si>
  <si>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</si>
  <si>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</si>
  <si>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</si>
  <si>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</si>
  <si>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</si>
  <si>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</si>
  <si>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</si>
  <si>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</si>
  <si>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</si>
  <si>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</si>
  <si>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</si>
  <si>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</si>
  <si>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</si>
  <si>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</si>
  <si>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</si>
  <si>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</si>
  <si>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</si>
  <si>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</si>
  <si>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</si>
  <si>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</si>
  <si>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</si>
  <si>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</si>
  <si>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</si>
  <si>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</si>
  <si>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</si>
  <si>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</si>
  <si>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</si>
  <si>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</si>
  <si>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</si>
  <si>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</si>
  <si>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</si>
  <si>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</si>
  <si>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</si>
  <si>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</si>
  <si>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</si>
  <si>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</si>
  <si>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</si>
  <si>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</si>
  <si>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</si>
  <si>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</si>
  <si>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</si>
  <si>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</si>
  <si>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</si>
  <si>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</si>
  <si>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</si>
  <si>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</si>
  <si>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</si>
  <si>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</si>
  <si>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</si>
  <si>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</si>
  <si>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</si>
  <si>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</si>
  <si>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</si>
  <si>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</si>
  <si>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</si>
  <si>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</si>
  <si>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</si>
  <si>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</si>
  <si>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</si>
  <si>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</si>
  <si>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</si>
  <si>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</si>
  <si>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</si>
  <si>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</si>
  <si>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</si>
  <si>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</si>
  <si>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</si>
  <si>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</si>
  <si>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</si>
  <si>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</si>
  <si>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</si>
  <si>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</si>
  <si>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</si>
  <si>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</si>
  <si>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</si>
  <si>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</si>
  <si>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</si>
  <si>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</si>
  <si>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</si>
  <si>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</si>
  <si>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</si>
  <si>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</si>
  <si>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</si>
  <si>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</si>
  <si>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</si>
  <si>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</si>
  <si>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</si>
  <si>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</si>
  <si>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</si>
  <si>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</si>
  <si>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</si>
  <si>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</si>
  <si>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</si>
  <si>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</si>
  <si>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</si>
  <si>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</si>
  <si>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</si>
  <si>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</si>
  <si>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</si>
  <si>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</si>
  <si>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</si>
  <si>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</si>
  <si>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</si>
  <si>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</si>
  <si>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</si>
  <si>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</si>
  <si>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</si>
  <si>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</si>
  <si>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</si>
  <si>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</si>
  <si>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</si>
  <si>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</si>
  <si>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</si>
  <si>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</si>
  <si>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</si>
  <si>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</si>
  <si>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</si>
  <si>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</si>
  <si>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</si>
  <si>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</si>
  <si>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</si>
  <si>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</si>
  <si>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</si>
  <si>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</si>
  <si>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</si>
  <si>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</si>
  <si>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</si>
  <si>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</si>
  <si>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</si>
  <si>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</si>
  <si>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</si>
  <si>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</si>
  <si>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</si>
  <si>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</si>
  <si>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</si>
  <si>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</si>
  <si>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</si>
  <si>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</si>
  <si>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</si>
  <si>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</si>
  <si>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</si>
  <si>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</si>
  <si>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</si>
  <si>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</si>
  <si>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</si>
  <si>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</si>
  <si>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</si>
  <si>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</si>
  <si>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</si>
  <si>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</si>
  <si>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</si>
  <si>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</si>
  <si>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</si>
  <si>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</si>
  <si>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</si>
  <si>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</si>
  <si>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</si>
  <si>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</si>
  <si>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</si>
  <si>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</si>
  <si>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</si>
  <si>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</si>
  <si>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</si>
  <si>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</si>
  <si>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</si>
  <si>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</si>
  <si>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</si>
  <si>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</si>
  <si>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</si>
  <si>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</si>
  <si>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</si>
  <si>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</si>
  <si>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</si>
  <si>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</si>
  <si>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</si>
  <si>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</si>
  <si>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</si>
  <si>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</si>
  <si>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</si>
  <si>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</si>
  <si>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</si>
  <si>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</si>
  <si>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</si>
  <si>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</si>
  <si>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</si>
  <si>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</si>
  <si>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</si>
  <si>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</si>
  <si>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</si>
  <si>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</si>
  <si>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</si>
  <si>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</si>
  <si>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</si>
  <si>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</si>
  <si>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</si>
  <si>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</si>
  <si>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</si>
  <si>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</si>
  <si>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</si>
  <si>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</si>
  <si>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</si>
  <si>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</si>
  <si>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</si>
  <si>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</si>
  <si>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</si>
  <si>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</si>
  <si>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</si>
  <si>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</si>
  <si>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</si>
  <si>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</si>
  <si>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</si>
  <si>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</si>
  <si>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</si>
  <si>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</si>
  <si>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</si>
  <si>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</si>
  <si>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</si>
  <si>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</si>
  <si>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</si>
  <si>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</si>
  <si>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</si>
  <si>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</si>
  <si>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</si>
  <si>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</si>
  <si>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</si>
  <si>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</si>
  <si>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</si>
  <si>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</si>
  <si>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</si>
  <si>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</si>
  <si>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</si>
  <si>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</si>
  <si>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</si>
  <si>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</si>
  <si>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</si>
  <si>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</si>
  <si>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</si>
  <si>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</si>
  <si>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</si>
  <si>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</si>
  <si>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</si>
  <si>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</si>
  <si>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</si>
  <si>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</si>
  <si>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</si>
  <si>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</si>
  <si>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</si>
  <si>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</si>
  <si>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</si>
  <si>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</si>
  <si>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</si>
  <si>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</si>
  <si>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</si>
  <si>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</si>
  <si>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</si>
  <si>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</si>
  <si>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</si>
  <si>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</si>
  <si>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</si>
  <si>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</si>
  <si>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</si>
  <si>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</si>
  <si>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</si>
  <si>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</si>
  <si>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</si>
  <si>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</si>
  <si>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</si>
  <si>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</si>
  <si>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</si>
  <si>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</si>
  <si>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</si>
  <si>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</si>
  <si>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</si>
  <si>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</si>
  <si>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</si>
  <si>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</si>
  <si>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</si>
  <si>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</si>
  <si>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</si>
  <si>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</si>
  <si>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</si>
  <si>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</si>
  <si>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</si>
  <si>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</si>
  <si>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</si>
  <si>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</si>
  <si>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</si>
  <si>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</si>
  <si>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</si>
  <si>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</si>
  <si>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</si>
  <si>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</si>
  <si>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</si>
  <si>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</si>
  <si>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</si>
  <si>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</si>
  <si>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</si>
  <si>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</si>
  <si>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</si>
  <si>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</si>
  <si>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</si>
  <si>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</si>
  <si>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</si>
  <si>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</si>
  <si>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</si>
  <si>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</si>
  <si>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</si>
  <si>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</si>
  <si>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</si>
  <si>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</si>
  <si>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</si>
  <si>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</si>
  <si>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</si>
  <si>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</si>
  <si>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</si>
  <si>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</si>
  <si>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</si>
  <si>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</si>
  <si>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</si>
  <si>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</si>
  <si>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</si>
  <si>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</si>
  <si>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</si>
  <si>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</si>
  <si>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</si>
  <si>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</si>
  <si>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</si>
  <si>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</si>
  <si>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</si>
  <si>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</si>
  <si>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</si>
  <si>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</si>
  <si>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</si>
  <si>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</si>
  <si>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</si>
  <si>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</si>
  <si>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</si>
  <si>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</si>
  <si>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</si>
  <si>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</si>
  <si>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</si>
  <si>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</si>
  <si>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</si>
  <si>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</si>
  <si>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</si>
  <si>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</si>
  <si>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</si>
  <si>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</si>
  <si>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</si>
  <si>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</si>
  <si>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</si>
  <si>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</si>
  <si>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</si>
  <si>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</si>
  <si>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</si>
  <si>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</si>
  <si>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</si>
  <si>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</si>
  <si>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</si>
  <si>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</si>
  <si>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</si>
  <si>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</si>
  <si>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</si>
  <si>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</si>
  <si>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</si>
  <si>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</si>
  <si>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</si>
  <si>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</si>
  <si>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</si>
  <si>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</si>
  <si>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</si>
  <si>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</si>
  <si>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</si>
  <si>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</si>
  <si>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</si>
  <si>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</si>
  <si>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</si>
  <si>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</si>
  <si>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</si>
  <si>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</si>
  <si>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</si>
  <si>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</si>
  <si>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</si>
  <si>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</si>
  <si>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</si>
  <si>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</si>
  <si>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</si>
  <si>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</si>
  <si>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</si>
  <si>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</si>
  <si>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</si>
  <si>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</si>
  <si>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</si>
  <si>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</si>
  <si>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</si>
  <si>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</si>
  <si>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</si>
  <si>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</si>
  <si>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</si>
  <si>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</si>
  <si>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</si>
  <si>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</si>
  <si>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</si>
  <si>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</si>
  <si>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</si>
  <si>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</si>
  <si>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</si>
  <si>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</si>
  <si>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</si>
  <si>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</si>
  <si>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</si>
  <si>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</si>
  <si>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</si>
  <si>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</si>
  <si>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</si>
  <si>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</si>
  <si>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</si>
  <si>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</si>
  <si>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</si>
  <si>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</si>
  <si>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</si>
  <si>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</si>
  <si>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</si>
  <si>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</si>
  <si>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</si>
  <si>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</si>
  <si>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</si>
  <si>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</si>
  <si>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</si>
  <si>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</si>
  <si>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</si>
  <si>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</si>
  <si>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</si>
  <si>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</si>
  <si>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</si>
  <si>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</si>
  <si>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</si>
  <si>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</si>
  <si>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</si>
  <si>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</si>
  <si>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</si>
  <si>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</si>
  <si>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</si>
  <si>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</si>
  <si>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</si>
  <si>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</si>
  <si>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</si>
  <si>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</si>
  <si>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</si>
  <si>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</si>
  <si>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</si>
  <si>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</si>
  <si>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</si>
  <si>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</si>
  <si>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</si>
  <si>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</si>
  <si>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</si>
  <si>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</si>
  <si>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</si>
  <si>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</si>
  <si>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</si>
  <si>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</si>
  <si>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</si>
  <si>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</si>
  <si>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</si>
  <si>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</si>
  <si>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</si>
  <si>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</si>
  <si>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</si>
  <si>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</si>
  <si>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</si>
  <si>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</si>
  <si>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</si>
  <si>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</si>
  <si>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</si>
  <si>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</si>
  <si>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</si>
  <si>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</si>
  <si>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</si>
  <si>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</si>
  <si>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</si>
  <si>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</si>
  <si>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</si>
  <si>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</si>
  <si>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</si>
  <si>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</si>
  <si>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</si>
  <si>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</si>
  <si>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</si>
  <si>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</si>
  <si>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</si>
  <si>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</si>
  <si>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</si>
  <si>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</si>
  <si>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</si>
  <si>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</si>
  <si>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</si>
  <si>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</si>
  <si>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</si>
  <si>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</si>
  <si>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</si>
  <si>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</si>
  <si>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</si>
  <si>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</si>
  <si>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</si>
  <si>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</si>
  <si>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</si>
  <si>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</si>
  <si>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</si>
  <si>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</si>
  <si>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</si>
  <si>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</si>
  <si>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</si>
  <si>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</si>
  <si>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</si>
  <si>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</si>
  <si>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</si>
  <si>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</si>
  <si>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</si>
  <si>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</si>
  <si>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</si>
  <si>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</si>
  <si>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</si>
  <si>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</si>
  <si>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</si>
  <si>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</si>
  <si>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</si>
  <si>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</si>
  <si>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</si>
  <si>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</si>
  <si>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</si>
  <si>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</si>
  <si>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</si>
  <si>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</si>
  <si>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</si>
  <si>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</si>
  <si>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</si>
  <si>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</si>
  <si>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</si>
  <si>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</si>
  <si>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</si>
  <si>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</si>
  <si>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</si>
  <si>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</si>
  <si>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</si>
  <si>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</si>
  <si>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</si>
  <si>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</si>
  <si>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</si>
  <si>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</si>
  <si>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</si>
  <si>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</si>
  <si>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</si>
  <si>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</si>
  <si>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</si>
  <si>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</si>
  <si>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</si>
  <si>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</si>
  <si>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</si>
  <si>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</si>
  <si>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</si>
  <si>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</si>
  <si>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</si>
  <si>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</si>
  <si>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</si>
  <si>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</si>
  <si>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</si>
  <si>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</si>
  <si>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</si>
  <si>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</si>
  <si>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</si>
  <si>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</si>
  <si>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</si>
  <si>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</si>
  <si>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</si>
  <si>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</si>
  <si>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</si>
  <si>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</si>
  <si>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</si>
  <si>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</si>
  <si>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</si>
  <si>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</si>
  <si>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</si>
  <si>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</si>
  <si>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</si>
  <si>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</si>
  <si>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</si>
  <si>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</si>
  <si>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</si>
  <si>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</si>
  <si>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</si>
  <si>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</si>
  <si>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</si>
  <si>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</si>
  <si>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</si>
  <si>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</si>
  <si>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</si>
  <si>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</si>
  <si>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</si>
  <si>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</si>
  <si>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</si>
  <si>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</si>
  <si>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</si>
  <si>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</si>
  <si>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</si>
  <si>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</si>
  <si>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</si>
  <si>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</si>
  <si>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</si>
  <si>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</si>
  <si>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</si>
  <si>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</si>
  <si>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</si>
  <si>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</si>
  <si>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</si>
  <si>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</si>
  <si>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</si>
  <si>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</si>
  <si>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</si>
  <si>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</si>
  <si>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</si>
  <si>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</si>
  <si>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</si>
  <si>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</si>
  <si>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</si>
  <si>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</si>
  <si>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</si>
  <si>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</si>
  <si>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</si>
  <si>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</si>
  <si>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</si>
  <si>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</si>
  <si>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</si>
  <si>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</si>
  <si>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</si>
  <si>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</si>
  <si>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</si>
  <si>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</si>
  <si>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</si>
  <si>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</si>
  <si>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</si>
  <si>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</si>
  <si>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</si>
  <si>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</si>
  <si>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</si>
  <si>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</si>
  <si>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</si>
  <si>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</si>
  <si>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</si>
  <si>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</si>
  <si>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</si>
  <si>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</si>
  <si>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</si>
  <si>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</si>
  <si>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</si>
  <si>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</si>
  <si>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</si>
  <si>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</si>
  <si>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</si>
  <si>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</si>
  <si>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</si>
  <si>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</si>
  <si>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</si>
  <si>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</si>
  <si>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</si>
  <si>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</si>
  <si>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</si>
  <si>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</si>
  <si>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</si>
  <si>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</si>
  <si>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</si>
  <si>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</si>
  <si>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</si>
  <si>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</si>
  <si>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</si>
  <si>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</si>
  <si>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</si>
  <si>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</si>
  <si>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</si>
  <si>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</si>
  <si>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</si>
  <si>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</si>
  <si>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</si>
  <si>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</si>
  <si>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</si>
  <si>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</si>
  <si>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</si>
  <si>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</si>
  <si>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</si>
  <si>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</si>
  <si>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</si>
  <si>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</si>
  <si>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</si>
  <si>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</si>
  <si>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</si>
  <si>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</si>
  <si>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</si>
  <si>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</si>
  <si>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</si>
  <si>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</si>
  <si>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</si>
  <si>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</si>
  <si>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</si>
  <si>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</si>
  <si>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</si>
  <si>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</si>
  <si>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</si>
  <si>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</si>
  <si>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</si>
  <si>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</si>
  <si>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</si>
  <si>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</si>
  <si>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</si>
  <si>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</si>
  <si>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</si>
  <si>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</si>
  <si>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</si>
  <si>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</si>
  <si>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</si>
  <si>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</si>
  <si>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</si>
  <si>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</si>
  <si>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</si>
  <si>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</si>
  <si>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</si>
  <si>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</si>
  <si>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</si>
  <si>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</si>
  <si>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</si>
  <si>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</si>
  <si>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</si>
  <si>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</si>
  <si>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</si>
  <si>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</si>
  <si>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</si>
  <si>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</si>
  <si>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</si>
  <si>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</si>
  <si>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</si>
  <si>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</si>
  <si>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</si>
  <si>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</si>
  <si>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</si>
  <si>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</si>
  <si>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</si>
  <si>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</si>
  <si>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</si>
  <si>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</si>
  <si>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</si>
  <si>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</si>
  <si>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</si>
  <si>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</si>
  <si>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</si>
  <si>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</si>
  <si>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</si>
  <si>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</si>
  <si>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</si>
  <si>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</si>
  <si>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</si>
  <si>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</si>
  <si>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</si>
  <si>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</si>
  <si>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</si>
  <si>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</si>
  <si>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</si>
  <si>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</si>
  <si>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</si>
  <si>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</si>
  <si>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</si>
  <si>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</si>
  <si>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</si>
  <si>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</si>
  <si>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</si>
  <si>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</si>
  <si>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</si>
  <si>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</si>
  <si>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</si>
  <si>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</si>
  <si>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</si>
  <si>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</si>
  <si>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</si>
  <si>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</si>
  <si>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</si>
  <si>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</si>
  <si>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</si>
  <si>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</si>
  <si>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</si>
  <si>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</si>
  <si>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</si>
  <si>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</si>
  <si>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</si>
  <si>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</si>
  <si>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</si>
  <si>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</si>
  <si>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</si>
  <si>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</si>
  <si>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</si>
  <si>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</si>
  <si>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</si>
  <si>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</si>
  <si>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</si>
  <si>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</si>
  <si>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</si>
  <si>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</si>
  <si>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</si>
  <si>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</si>
  <si>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</si>
  <si>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</si>
  <si>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</si>
  <si>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</si>
  <si>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</si>
  <si>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</si>
  <si>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</si>
  <si>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</si>
  <si>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</si>
  <si>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</si>
  <si>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</si>
  <si>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</si>
  <si>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</si>
  <si>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</si>
  <si>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</si>
  <si>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</si>
  <si>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</si>
  <si>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</si>
  <si>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</si>
  <si>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</si>
  <si>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</si>
  <si>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</si>
  <si>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</si>
  <si>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</si>
  <si>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</si>
  <si>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</si>
  <si>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</si>
  <si>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</si>
  <si>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</si>
  <si>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</si>
  <si>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</si>
  <si>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</si>
  <si>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</si>
  <si>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</si>
  <si>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</si>
  <si>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</si>
  <si>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</si>
  <si>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</si>
  <si>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</si>
  <si>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</si>
  <si>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</si>
  <si>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</si>
  <si>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</si>
  <si>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</si>
  <si>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</si>
  <si>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</si>
  <si>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</si>
  <si>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</si>
  <si>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</si>
  <si>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</si>
  <si>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</si>
  <si>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</si>
  <si>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</si>
  <si>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</si>
  <si>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</si>
  <si>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</si>
  <si>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</si>
  <si>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</si>
  <si>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</si>
  <si>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</si>
  <si>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</si>
  <si>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</si>
  <si>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</si>
  <si>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</si>
  <si>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</si>
  <si>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</si>
  <si>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</si>
  <si>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</si>
  <si>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</si>
  <si>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</si>
  <si>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</si>
  <si>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</si>
  <si>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</si>
  <si>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</si>
  <si>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</si>
  <si>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</si>
  <si>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</si>
  <si>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</si>
  <si>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</si>
  <si>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</si>
  <si>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</si>
  <si>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</si>
  <si>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</si>
  <si>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</si>
  <si>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</si>
  <si>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</si>
  <si>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</si>
  <si>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</si>
  <si>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</si>
  <si>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</si>
  <si>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</si>
  <si>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</si>
  <si>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</si>
  <si>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</si>
  <si>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</si>
  <si>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</si>
  <si>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</si>
  <si>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</si>
  <si>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</si>
  <si>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</si>
  <si>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</si>
  <si>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</si>
  <si>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</si>
  <si>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</si>
  <si>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</si>
  <si>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</si>
  <si>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</si>
  <si>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</si>
  <si>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</si>
  <si>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</si>
  <si>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</si>
  <si>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</si>
  <si>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</si>
  <si>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</si>
  <si>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</si>
  <si>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</si>
  <si>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</si>
  <si>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</si>
  <si>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</si>
  <si>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</si>
  <si>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</si>
  <si>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</si>
  <si>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</si>
  <si>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</si>
  <si>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</si>
  <si>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</si>
  <si>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</si>
  <si>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</si>
  <si>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</si>
  <si>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</si>
  <si>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</si>
  <si>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</si>
  <si>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</si>
  <si>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</si>
  <si>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</si>
  <si>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</si>
  <si>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</si>
  <si>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</si>
  <si>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</si>
  <si>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</si>
  <si>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</si>
  <si>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</si>
  <si>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</si>
  <si>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</si>
  <si>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</si>
  <si>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</si>
  <si>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</si>
  <si>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</si>
  <si>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</si>
  <si>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</si>
  <si>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</si>
  <si>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</si>
  <si>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</si>
  <si>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</si>
  <si>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</si>
  <si>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</si>
  <si>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</si>
  <si>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</si>
  <si>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</si>
  <si>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</si>
  <si>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</si>
  <si>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</si>
  <si>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</si>
  <si>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</si>
  <si>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</si>
  <si>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</si>
  <si>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</si>
  <si>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</si>
  <si>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</si>
  <si>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</si>
  <si>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</si>
  <si>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</si>
  <si>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</si>
  <si>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</si>
  <si>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</si>
  <si>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</si>
  <si>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</si>
  <si>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</si>
  <si>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</si>
  <si>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</si>
  <si>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</si>
  <si>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</si>
  <si>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</si>
  <si>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</si>
  <si>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</si>
  <si>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</si>
  <si>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</si>
  <si>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</si>
  <si>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</si>
  <si>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</si>
  <si>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</si>
  <si>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</si>
  <si>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</si>
  <si>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</si>
  <si>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</si>
  <si>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</si>
  <si>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</si>
  <si>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</si>
  <si>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</si>
  <si>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</si>
  <si>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</si>
  <si>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</si>
  <si>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</si>
  <si>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</si>
  <si>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</si>
  <si>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</si>
  <si>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</si>
  <si>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</si>
  <si>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</si>
  <si>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</si>
  <si>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</si>
  <si>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</si>
  <si>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</si>
  <si>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</si>
  <si>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</si>
  <si>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</si>
  <si>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</si>
  <si>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</si>
  <si>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</si>
  <si>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</si>
  <si>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</si>
  <si>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</si>
  <si>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</si>
  <si>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</si>
  <si>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</si>
  <si>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</si>
  <si>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</si>
  <si>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</si>
  <si>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</si>
  <si>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</si>
  <si>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</si>
  <si>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</si>
  <si>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</si>
  <si>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</si>
  <si>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</si>
  <si>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</si>
  <si>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</si>
  <si>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</si>
  <si>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</si>
  <si>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</si>
  <si>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</si>
  <si>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</si>
  <si>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</si>
  <si>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</si>
  <si>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</si>
  <si>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</si>
  <si>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</si>
  <si>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</si>
  <si>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</si>
  <si>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</si>
  <si>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</si>
  <si>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</si>
  <si>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</si>
  <si>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</si>
  <si>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</si>
  <si>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</si>
  <si>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</si>
  <si>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</si>
  <si>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</si>
  <si>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</si>
  <si>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</si>
  <si>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</si>
  <si>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</si>
  <si>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</si>
  <si>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</si>
  <si>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</si>
  <si>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</si>
  <si>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</si>
  <si>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</si>
  <si>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</si>
  <si>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</si>
  <si>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</si>
  <si>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</si>
  <si>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</si>
  <si>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</si>
  <si>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</si>
  <si>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</si>
  <si>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</si>
  <si>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</si>
  <si>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</si>
  <si>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</si>
  <si>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</si>
  <si>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</si>
  <si>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</si>
  <si>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</si>
  <si>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</si>
  <si>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</si>
  <si>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</si>
  <si>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</si>
  <si>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</si>
  <si>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</si>
  <si>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</si>
  <si>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</si>
  <si>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</si>
  <si>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</si>
  <si>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</si>
  <si>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</si>
  <si>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</si>
  <si>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</si>
  <si>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</si>
  <si>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</si>
  <si>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</si>
  <si>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</si>
  <si>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</si>
  <si>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</si>
  <si>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</si>
  <si>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</si>
  <si>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</si>
  <si>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</si>
  <si>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</si>
  <si>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</si>
  <si>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</si>
  <si>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</si>
  <si>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</si>
  <si>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</si>
  <si>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</si>
  <si>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</si>
  <si>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</si>
  <si>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</si>
  <si>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</si>
  <si>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</si>
  <si>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</si>
  <si>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</si>
  <si>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</si>
  <si>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</si>
  <si>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</si>
  <si>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</si>
  <si>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</si>
  <si>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</si>
  <si>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</si>
  <si>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</si>
  <si>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</si>
  <si>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</si>
  <si>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</si>
  <si>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</si>
  <si>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</si>
  <si>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</si>
  <si>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</si>
  <si>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</si>
  <si>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</si>
  <si>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</si>
  <si>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</si>
  <si>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</si>
  <si>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</si>
  <si>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</si>
  <si>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</si>
  <si>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</si>
  <si>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</si>
  <si>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</si>
  <si>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</si>
  <si>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</si>
  <si>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</si>
  <si>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</si>
  <si>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</si>
  <si>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</si>
  <si>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</si>
  <si>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</si>
  <si>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</si>
  <si>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</si>
  <si>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</si>
  <si>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</si>
  <si>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</si>
  <si>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</si>
  <si>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</si>
  <si>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</si>
  <si>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</si>
  <si>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</si>
  <si>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</si>
  <si>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</si>
  <si>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</si>
  <si>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</si>
  <si>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</si>
  <si>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</si>
  <si>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</si>
  <si>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</si>
  <si>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</si>
  <si>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</si>
  <si>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</si>
  <si>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</si>
  <si>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</si>
  <si>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</si>
  <si>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</si>
  <si>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</si>
  <si>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</si>
  <si>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</si>
  <si>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</si>
  <si>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</si>
  <si>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</si>
  <si>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</si>
  <si>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</si>
  <si>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山梨県知事</t>
    <rPh sb="0" eb="3">
      <t>ヤマナシケン</t>
    </rPh>
    <rPh sb="3" eb="5">
      <t>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</si>
</sst>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activeCell="E7" sqref="E7:G7"/>
    </sheetView>
  </sheetViews>
  <sheetFormatPr defaultColWidth="0" defaultRowHeight="18" zeroHeight="1"/>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c r="A1" s="38" t="s">
        <v>9048</v>
      </c>
    </row>
    <row r="2" spans="1:7"/>
    <row r="3" spans="1:7" ht="22.2">
      <c r="B3" s="28" t="s">
        <v>8948</v>
      </c>
      <c r="C3" s="42"/>
    </row>
    <row r="4" spans="1:7" ht="22.2">
      <c r="B4" s="28"/>
      <c r="C4" s="23" t="s">
        <v>8952</v>
      </c>
    </row>
    <row r="5" spans="1:7">
      <c r="C5" s="33" t="s">
        <v>194</v>
      </c>
      <c r="D5" s="31" t="s">
        <v>8949</v>
      </c>
      <c r="E5" s="397" t="s">
        <v>8960</v>
      </c>
      <c r="F5" s="397"/>
      <c r="G5" s="398"/>
    </row>
    <row r="6" spans="1:7" ht="39.6" customHeight="1">
      <c r="C6" s="43" t="s">
        <v>8036</v>
      </c>
      <c r="D6" s="44" t="s">
        <v>8955</v>
      </c>
      <c r="E6" s="399" t="s">
        <v>8956</v>
      </c>
      <c r="F6" s="400"/>
      <c r="G6" s="401"/>
    </row>
    <row r="7" spans="1:7" ht="39.6" customHeight="1">
      <c r="C7" s="43" t="s">
        <v>8968</v>
      </c>
      <c r="D7" s="44" t="s">
        <v>8951</v>
      </c>
      <c r="E7" s="402" t="s">
        <v>8957</v>
      </c>
      <c r="F7" s="403"/>
      <c r="G7" s="404"/>
    </row>
    <row r="8" spans="1:7" ht="39.6" customHeight="1">
      <c r="C8" s="43" t="s">
        <v>8038</v>
      </c>
      <c r="D8" s="44" t="s">
        <v>8950</v>
      </c>
      <c r="E8" s="399" t="s">
        <v>8978</v>
      </c>
      <c r="F8" s="400"/>
      <c r="G8" s="401"/>
    </row>
    <row r="9" spans="1:7" ht="39.6" customHeight="1">
      <c r="C9" s="43" t="s">
        <v>8039</v>
      </c>
      <c r="D9" s="44" t="s">
        <v>8953</v>
      </c>
      <c r="E9" s="399" t="s">
        <v>8954</v>
      </c>
      <c r="F9" s="400"/>
      <c r="G9" s="401"/>
    </row>
    <row r="10" spans="1:7"/>
    <row r="11" spans="1:7" ht="22.2">
      <c r="B11" s="28" t="s">
        <v>9089</v>
      </c>
      <c r="C11" s="42"/>
    </row>
    <row r="12" spans="1:7" ht="19.8">
      <c r="B12" s="23" t="s">
        <v>9091</v>
      </c>
      <c r="C12" s="23"/>
    </row>
    <row r="13" spans="1:7">
      <c r="C13" s="29" t="s">
        <v>194</v>
      </c>
      <c r="D13" s="29" t="s">
        <v>8959</v>
      </c>
      <c r="E13" s="396" t="s">
        <v>8960</v>
      </c>
      <c r="F13" s="397"/>
      <c r="G13" s="398"/>
    </row>
    <row r="14" spans="1:7" ht="39" customHeight="1">
      <c r="C14" s="43" t="s">
        <v>8967</v>
      </c>
      <c r="D14" s="50" t="s">
        <v>8958</v>
      </c>
      <c r="E14" s="399" t="s">
        <v>8965</v>
      </c>
      <c r="F14" s="400"/>
      <c r="G14" s="401"/>
    </row>
    <row r="15" spans="1:7" ht="39" customHeight="1">
      <c r="C15" s="43" t="s">
        <v>8968</v>
      </c>
      <c r="D15" s="50" t="s">
        <v>8961</v>
      </c>
      <c r="E15" s="399" t="s">
        <v>8962</v>
      </c>
      <c r="F15" s="400"/>
      <c r="G15" s="401"/>
    </row>
    <row r="16" spans="1:7" ht="39" customHeight="1">
      <c r="C16" s="43" t="s">
        <v>8969</v>
      </c>
      <c r="D16" s="50" t="s">
        <v>8963</v>
      </c>
      <c r="E16" s="399" t="s">
        <v>8964</v>
      </c>
      <c r="F16" s="400"/>
      <c r="G16" s="401"/>
    </row>
    <row r="17" spans="2:12" ht="39" customHeight="1">
      <c r="C17" s="43" t="s">
        <v>8970</v>
      </c>
      <c r="D17" s="50" t="s">
        <v>8966</v>
      </c>
      <c r="E17" s="399" t="s">
        <v>9066</v>
      </c>
      <c r="F17" s="400"/>
      <c r="G17" s="401"/>
    </row>
    <row r="18" spans="2:12" ht="39" customHeight="1">
      <c r="C18" s="43" t="s">
        <v>8971</v>
      </c>
      <c r="D18" s="50" t="s">
        <v>8518</v>
      </c>
      <c r="E18" s="405" t="s">
        <v>9016</v>
      </c>
      <c r="F18" s="406"/>
      <c r="G18" s="407"/>
    </row>
    <row r="19" spans="2:12" s="25" customFormat="1" ht="18" customHeight="1">
      <c r="D19" s="23"/>
      <c r="E19" s="23"/>
      <c r="F19" s="23"/>
      <c r="G19" s="23"/>
      <c r="J19" s="24"/>
      <c r="K19" s="26"/>
      <c r="L19" s="27"/>
    </row>
    <row r="20" spans="2:12" ht="19.8">
      <c r="B20" s="23" t="s">
        <v>9090</v>
      </c>
      <c r="C20" s="23"/>
    </row>
    <row r="21" spans="2:12">
      <c r="C21" s="29" t="s">
        <v>194</v>
      </c>
      <c r="D21" s="29" t="s">
        <v>8972</v>
      </c>
      <c r="E21" s="396" t="s">
        <v>8960</v>
      </c>
      <c r="F21" s="397"/>
      <c r="G21" s="398"/>
    </row>
    <row r="22" spans="2:12" ht="39" customHeight="1">
      <c r="C22" s="412" t="s">
        <v>8967</v>
      </c>
      <c r="D22" s="415" t="s">
        <v>8558</v>
      </c>
      <c r="E22" s="418" t="s">
        <v>8985</v>
      </c>
      <c r="F22" s="419"/>
      <c r="G22" s="420"/>
    </row>
    <row r="23" spans="2:12" ht="27.6" customHeight="1">
      <c r="C23" s="413"/>
      <c r="D23" s="416"/>
      <c r="E23" s="411" t="s">
        <v>8996</v>
      </c>
      <c r="F23" s="46" t="s">
        <v>8973</v>
      </c>
      <c r="G23" s="44" t="s">
        <v>8987</v>
      </c>
    </row>
    <row r="24" spans="2:12" ht="27.6" customHeight="1">
      <c r="C24" s="413"/>
      <c r="D24" s="416"/>
      <c r="E24" s="411"/>
      <c r="F24" s="52" t="s">
        <v>8974</v>
      </c>
      <c r="G24" s="44" t="s">
        <v>8988</v>
      </c>
    </row>
    <row r="25" spans="2:12" ht="27.6" customHeight="1">
      <c r="C25" s="413"/>
      <c r="D25" s="416"/>
      <c r="E25" s="411"/>
      <c r="F25" s="43" t="s">
        <v>8977</v>
      </c>
      <c r="G25" s="44" t="s">
        <v>8989</v>
      </c>
    </row>
    <row r="26" spans="2:12" ht="27.6" customHeight="1">
      <c r="C26" s="413"/>
      <c r="D26" s="416"/>
      <c r="E26" s="411"/>
      <c r="F26" s="43" t="s">
        <v>8975</v>
      </c>
      <c r="G26" s="44" t="s">
        <v>8990</v>
      </c>
    </row>
    <row r="27" spans="2:12" ht="27.6" customHeight="1">
      <c r="C27" s="413"/>
      <c r="D27" s="416"/>
      <c r="E27" s="411"/>
      <c r="F27" s="43" t="s">
        <v>8976</v>
      </c>
      <c r="G27" s="44" t="s">
        <v>8991</v>
      </c>
    </row>
    <row r="28" spans="2:12" ht="27.6" customHeight="1">
      <c r="C28" s="414"/>
      <c r="D28" s="417"/>
      <c r="E28" s="411"/>
      <c r="F28" s="53"/>
      <c r="G28" s="44" t="s">
        <v>8992</v>
      </c>
    </row>
    <row r="29" spans="2:12" ht="54.75" customHeight="1">
      <c r="C29" s="43" t="s">
        <v>8968</v>
      </c>
      <c r="D29" s="50" t="s">
        <v>190</v>
      </c>
      <c r="E29" s="402" t="s">
        <v>9041</v>
      </c>
      <c r="F29" s="403"/>
      <c r="G29" s="404"/>
    </row>
    <row r="30" spans="2:12">
      <c r="C30" s="412" t="s">
        <v>8969</v>
      </c>
      <c r="D30" s="415" t="s">
        <v>8622</v>
      </c>
      <c r="E30" s="408" t="s">
        <v>8993</v>
      </c>
      <c r="F30" s="409"/>
      <c r="G30" s="410"/>
    </row>
    <row r="31" spans="2:12" ht="39" customHeight="1">
      <c r="C31" s="413"/>
      <c r="D31" s="416"/>
      <c r="E31" s="411" t="s">
        <v>8997</v>
      </c>
      <c r="F31" s="45" t="s">
        <v>8933</v>
      </c>
      <c r="G31" s="54" t="s">
        <v>8986</v>
      </c>
    </row>
    <row r="32" spans="2:12" ht="39" customHeight="1">
      <c r="C32" s="413"/>
      <c r="D32" s="416"/>
      <c r="E32" s="411"/>
      <c r="F32" s="45" t="s">
        <v>8979</v>
      </c>
      <c r="G32" s="55" t="s">
        <v>8980</v>
      </c>
    </row>
    <row r="33" spans="2:7" ht="39" customHeight="1">
      <c r="C33" s="413"/>
      <c r="D33" s="416"/>
      <c r="E33" s="411"/>
      <c r="F33" s="45" t="s">
        <v>8981</v>
      </c>
      <c r="G33" s="51" t="s">
        <v>8982</v>
      </c>
    </row>
    <row r="34" spans="2:7" ht="54">
      <c r="C34" s="413"/>
      <c r="D34" s="416"/>
      <c r="E34" s="411"/>
      <c r="F34" s="43" t="s">
        <v>8624</v>
      </c>
      <c r="G34" s="54" t="s">
        <v>8994</v>
      </c>
    </row>
    <row r="35" spans="2:7" ht="39" customHeight="1">
      <c r="C35" s="414"/>
      <c r="D35" s="417"/>
      <c r="E35" s="411"/>
      <c r="F35" s="43" t="s">
        <v>8983</v>
      </c>
      <c r="G35" s="55" t="s">
        <v>8984</v>
      </c>
    </row>
    <row r="36" spans="2:7" ht="128.25" customHeight="1">
      <c r="C36" s="43" t="s">
        <v>8970</v>
      </c>
      <c r="D36" s="50" t="s">
        <v>8626</v>
      </c>
      <c r="E36" s="399" t="s">
        <v>8998</v>
      </c>
      <c r="F36" s="406"/>
      <c r="G36" s="407"/>
    </row>
    <row r="37" spans="2:7" ht="18.75" customHeight="1"/>
    <row r="38" spans="2:7" ht="19.8">
      <c r="B38" s="23" t="s">
        <v>8995</v>
      </c>
    </row>
    <row r="39" spans="2:7" ht="19.8">
      <c r="C39" s="23" t="s">
        <v>9012</v>
      </c>
    </row>
    <row r="40" spans="2:7">
      <c r="C40" s="33" t="s">
        <v>194</v>
      </c>
      <c r="D40" s="396" t="s">
        <v>9013</v>
      </c>
      <c r="E40" s="397"/>
      <c r="F40" s="397"/>
      <c r="G40" s="398"/>
    </row>
    <row r="41" spans="2:7" ht="57" customHeight="1">
      <c r="C41" s="43" t="s">
        <v>8036</v>
      </c>
      <c r="D41" s="399" t="s">
        <v>9040</v>
      </c>
      <c r="E41" s="400"/>
      <c r="F41" s="400"/>
      <c r="G41" s="401"/>
    </row>
    <row r="42" spans="2:7" ht="39" customHeight="1">
      <c r="C42" s="43" t="s">
        <v>8037</v>
      </c>
      <c r="D42" s="399" t="s">
        <v>9014</v>
      </c>
      <c r="E42" s="400"/>
      <c r="F42" s="400"/>
      <c r="G42" s="401"/>
    </row>
    <row r="43" spans="2:7" ht="39" customHeight="1">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必須</v>
      </c>
      <c r="H6" s="87"/>
      <c r="I6" s="222" t="s">
        <v>8933</v>
      </c>
      <c r="J6" s="351" t="s">
        <v>9018</v>
      </c>
    </row>
    <row r="7" spans="1:10" ht="33" customHeight="1" thickBot="1">
      <c r="C7" s="223" t="s">
        <v>8037</v>
      </c>
      <c r="D7" s="473" t="s">
        <v>184</v>
      </c>
      <c r="E7" s="474"/>
      <c r="F7" s="475"/>
      <c r="G7" s="304" t="str">
        <f>IF(ISBLANK(H7),"必須","入力済")</f>
        <v>必須</v>
      </c>
      <c r="H7" s="88"/>
      <c r="I7" s="224" t="s">
        <v>8933</v>
      </c>
      <c r="J7" s="352" t="s">
        <v>9019</v>
      </c>
    </row>
    <row r="8" spans="1:10" ht="33" customHeight="1">
      <c r="C8" s="225" t="s">
        <v>8038</v>
      </c>
      <c r="D8" s="463" t="s">
        <v>8559</v>
      </c>
      <c r="E8" s="465" t="s">
        <v>8594</v>
      </c>
      <c r="F8" s="466"/>
      <c r="G8" s="304" t="str">
        <f>IF(ISBLANK(H8),"必須","入力済")</f>
        <v>必須</v>
      </c>
      <c r="H8" s="63"/>
      <c r="I8" s="226" t="s">
        <v>8624</v>
      </c>
      <c r="J8" s="353" t="s">
        <v>8623</v>
      </c>
    </row>
    <row r="9" spans="1:10" ht="32.4">
      <c r="C9" s="227" t="s">
        <v>8039</v>
      </c>
      <c r="D9" s="469"/>
      <c r="E9" s="476" t="s">
        <v>8751</v>
      </c>
      <c r="F9" s="477"/>
      <c r="G9" s="305" t="str">
        <f>IF(ISBLANK(H9),"必須","入力済")</f>
        <v>必須</v>
      </c>
      <c r="H9" s="59"/>
      <c r="I9" s="228" t="s">
        <v>8788</v>
      </c>
      <c r="J9" s="354" t="s">
        <v>8625</v>
      </c>
    </row>
    <row r="10" spans="1:10" ht="33" customHeight="1" thickBot="1">
      <c r="C10" s="229" t="s">
        <v>8040</v>
      </c>
      <c r="D10" s="464"/>
      <c r="E10" s="440" t="s">
        <v>8087</v>
      </c>
      <c r="F10" s="442"/>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2.4">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c r="C15" s="232" t="s">
        <v>8037</v>
      </c>
      <c r="D15" s="469"/>
      <c r="E15" s="448" t="s">
        <v>188</v>
      </c>
      <c r="F15" s="449"/>
      <c r="G15" s="307" t="str">
        <f>IF(ISBLANK(H15),"必須","入力済")</f>
        <v>必須</v>
      </c>
      <c r="H15" s="56"/>
      <c r="I15" s="233" t="s">
        <v>8624</v>
      </c>
      <c r="J15" s="357" t="s">
        <v>8627</v>
      </c>
    </row>
    <row r="16" spans="1:10" ht="33" customHeight="1">
      <c r="C16" s="227" t="s">
        <v>8038</v>
      </c>
      <c r="D16" s="469"/>
      <c r="E16" s="448" t="s">
        <v>187</v>
      </c>
      <c r="F16" s="449"/>
      <c r="G16" s="307" t="str">
        <f>IF(ISBLANK(H16),"必須","入力済")</f>
        <v>必須</v>
      </c>
      <c r="H16" s="56"/>
      <c r="I16" s="233" t="s">
        <v>8624</v>
      </c>
      <c r="J16" s="357" t="s">
        <v>8628</v>
      </c>
    </row>
    <row r="17" spans="3:10" ht="32.4">
      <c r="C17" s="227" t="s">
        <v>8039</v>
      </c>
      <c r="D17" s="469"/>
      <c r="E17" s="478" t="s">
        <v>8754</v>
      </c>
      <c r="F17" s="479"/>
      <c r="G17" s="307" t="str">
        <f>IF(ISBLANK(H17),"必須","入力済")</f>
        <v>必須</v>
      </c>
      <c r="H17" s="118"/>
      <c r="I17" s="234" t="s">
        <v>8788</v>
      </c>
      <c r="J17" s="357" t="s">
        <v>8750</v>
      </c>
    </row>
    <row r="18" spans="3:10" ht="33" thickBot="1">
      <c r="C18" s="229" t="s">
        <v>8040</v>
      </c>
      <c r="D18" s="464"/>
      <c r="E18" s="496" t="s">
        <v>8755</v>
      </c>
      <c r="F18" s="497"/>
      <c r="G18" s="307" t="str">
        <f>IF(ISBLANK(H18),"該当の場合は必須","入力済")</f>
        <v>該当の場合は必須</v>
      </c>
      <c r="H18" s="122"/>
      <c r="I18" s="235" t="s">
        <v>8789</v>
      </c>
      <c r="J18" s="358" t="s">
        <v>9021</v>
      </c>
    </row>
    <row r="19" spans="3:10" ht="33" customHeight="1">
      <c r="C19" s="225" t="s">
        <v>8535</v>
      </c>
      <c r="D19" s="489" t="s">
        <v>8601</v>
      </c>
      <c r="E19" s="465" t="s">
        <v>8560</v>
      </c>
      <c r="F19" s="466"/>
      <c r="G19" s="304" t="str">
        <f>IF(ISBLANK(H19),"必須","入力済")</f>
        <v>必須</v>
      </c>
      <c r="H19" s="63"/>
      <c r="I19" s="236" t="s">
        <v>8624</v>
      </c>
      <c r="J19" s="359" t="s">
        <v>9084</v>
      </c>
    </row>
    <row r="20" spans="3:10" ht="48.6">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8.6">
      <c r="C21" s="227" t="s">
        <v>8537</v>
      </c>
      <c r="D21" s="469"/>
      <c r="E21" s="480" t="s">
        <v>9068</v>
      </c>
      <c r="F21" s="481"/>
      <c r="G21" s="305" t="str">
        <f>IF(ISBLANK(H21),"必須","入力済")</f>
        <v>必須</v>
      </c>
      <c r="H21" s="119"/>
      <c r="I21" s="238" t="s">
        <v>8789</v>
      </c>
      <c r="J21" s="354" t="s">
        <v>8768</v>
      </c>
    </row>
    <row r="22" spans="3:10" ht="32.4">
      <c r="C22" s="227" t="s">
        <v>8538</v>
      </c>
      <c r="D22" s="469"/>
      <c r="E22" s="448" t="s">
        <v>8472</v>
      </c>
      <c r="F22" s="449"/>
      <c r="G22" s="309" t="str">
        <f>IF(ISBLANK(H22),"必須","入力済")</f>
        <v>必須</v>
      </c>
      <c r="H22" s="118"/>
      <c r="I22" s="237" t="s">
        <v>8787</v>
      </c>
      <c r="J22" s="357" t="s">
        <v>8630</v>
      </c>
    </row>
    <row r="23" spans="3:10" ht="49.5" customHeight="1">
      <c r="C23" s="227" t="s">
        <v>8539</v>
      </c>
      <c r="D23" s="469"/>
      <c r="E23" s="448" t="s">
        <v>8467</v>
      </c>
      <c r="F23" s="449"/>
      <c r="G23" s="308" t="str">
        <f>IF(ISBLANK(H23),"必須","入力済")</f>
        <v>必須</v>
      </c>
      <c r="H23" s="56"/>
      <c r="I23" s="233" t="s">
        <v>8632</v>
      </c>
      <c r="J23" s="357" t="s">
        <v>8631</v>
      </c>
    </row>
    <row r="24" spans="3:10" ht="32.4">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8695</v>
      </c>
      <c r="F26" s="466"/>
      <c r="G26" s="308" t="str">
        <f t="shared" si="0"/>
        <v>必須</v>
      </c>
      <c r="H26" s="63"/>
      <c r="I26" s="240" t="s">
        <v>8624</v>
      </c>
      <c r="J26" s="353" t="s">
        <v>9069</v>
      </c>
    </row>
    <row r="27" spans="3:10" ht="48.6">
      <c r="C27" s="227" t="s">
        <v>8543</v>
      </c>
      <c r="D27" s="506"/>
      <c r="E27" s="476" t="s">
        <v>8562</v>
      </c>
      <c r="F27" s="477"/>
      <c r="G27" s="305" t="str">
        <f t="shared" si="0"/>
        <v>必須</v>
      </c>
      <c r="H27" s="119"/>
      <c r="I27" s="241" t="s">
        <v>8789</v>
      </c>
      <c r="J27" s="361" t="s">
        <v>8769</v>
      </c>
    </row>
    <row r="28" spans="3:10" ht="32.4">
      <c r="C28" s="227" t="s">
        <v>8544</v>
      </c>
      <c r="D28" s="506"/>
      <c r="E28" s="480" t="s">
        <v>8563</v>
      </c>
      <c r="F28" s="481"/>
      <c r="G28" s="305" t="str">
        <f t="shared" si="0"/>
        <v>必須</v>
      </c>
      <c r="H28" s="119"/>
      <c r="I28" s="241" t="s">
        <v>8787</v>
      </c>
      <c r="J28" s="361" t="s">
        <v>8548</v>
      </c>
    </row>
    <row r="29" spans="3:10" ht="33" thickBot="1">
      <c r="C29" s="229" t="s">
        <v>8545</v>
      </c>
      <c r="D29" s="507"/>
      <c r="E29" s="440" t="s">
        <v>8520</v>
      </c>
      <c r="F29" s="442"/>
      <c r="G29" s="311" t="str">
        <f t="shared" si="0"/>
        <v>必須</v>
      </c>
      <c r="H29" s="97"/>
      <c r="I29" s="242" t="s">
        <v>8787</v>
      </c>
      <c r="J29" s="362" t="s">
        <v>8770</v>
      </c>
    </row>
    <row r="30" spans="3:10" ht="49.5" customHeight="1">
      <c r="C30" s="225" t="s">
        <v>8546</v>
      </c>
      <c r="D30" s="463" t="s">
        <v>8564</v>
      </c>
      <c r="E30" s="465" t="s">
        <v>185</v>
      </c>
      <c r="F30" s="466"/>
      <c r="G30" s="312" t="str">
        <f t="shared" si="0"/>
        <v>必須</v>
      </c>
      <c r="H30" s="63"/>
      <c r="I30" s="236" t="s">
        <v>8624</v>
      </c>
      <c r="J30" s="353" t="s">
        <v>11104</v>
      </c>
    </row>
    <row r="31" spans="3:10" ht="49.2" thickBot="1">
      <c r="C31" s="229" t="s">
        <v>8547</v>
      </c>
      <c r="D31" s="464"/>
      <c r="E31" s="482" t="s">
        <v>8753</v>
      </c>
      <c r="F31" s="483"/>
      <c r="G31" s="311" t="str">
        <f t="shared" si="0"/>
        <v>必須</v>
      </c>
      <c r="H31" s="120"/>
      <c r="I31" s="244" t="s">
        <v>8789</v>
      </c>
      <c r="J31" s="363" t="s">
        <v>8771</v>
      </c>
    </row>
    <row r="32" spans="3:10" ht="49.5" customHeight="1" thickBot="1">
      <c r="C32" s="223" t="s">
        <v>8566</v>
      </c>
      <c r="D32" s="443" t="s">
        <v>8565</v>
      </c>
      <c r="E32" s="444"/>
      <c r="F32" s="445"/>
      <c r="G32" s="313" t="str">
        <f t="shared" si="0"/>
        <v>必須</v>
      </c>
      <c r="H32" s="70"/>
      <c r="I32" s="245" t="s">
        <v>8624</v>
      </c>
      <c r="J32" s="364" t="s">
        <v>8634</v>
      </c>
    </row>
    <row r="33" spans="2:10" ht="33" customHeight="1">
      <c r="C33" s="232" t="s">
        <v>8694</v>
      </c>
      <c r="D33" s="493" t="s">
        <v>8763</v>
      </c>
      <c r="E33" s="494"/>
      <c r="F33" s="495"/>
      <c r="G33" s="314" t="str">
        <f t="shared" si="0"/>
        <v>必須</v>
      </c>
      <c r="H33" s="66"/>
      <c r="I33" s="246" t="s">
        <v>8787</v>
      </c>
      <c r="J33" s="365" t="s">
        <v>9035</v>
      </c>
    </row>
    <row r="34" spans="2:10">
      <c r="I34" s="26"/>
      <c r="J34" s="27"/>
    </row>
    <row r="35" spans="2:10" ht="19.8">
      <c r="B35" s="23" t="s">
        <v>8534</v>
      </c>
      <c r="C35" s="23"/>
      <c r="D35" s="23"/>
      <c r="E35" s="23"/>
      <c r="I35" s="26"/>
      <c r="J35" s="27"/>
    </row>
    <row r="36" spans="2:10" ht="20.399999999999999" thickBot="1">
      <c r="C36" s="218" t="s">
        <v>194</v>
      </c>
      <c r="D36" s="421" t="s">
        <v>189</v>
      </c>
      <c r="E36" s="422"/>
      <c r="F36" s="423"/>
      <c r="G36" s="218" t="s">
        <v>8558</v>
      </c>
      <c r="H36" s="219" t="s">
        <v>190</v>
      </c>
      <c r="I36" s="218" t="s">
        <v>8622</v>
      </c>
      <c r="J36" s="220" t="s">
        <v>8626</v>
      </c>
    </row>
    <row r="37" spans="2:10" ht="32.4">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c r="C38" s="227" t="s">
        <v>8037</v>
      </c>
      <c r="D38" s="485"/>
      <c r="E38" s="448" t="s">
        <v>188</v>
      </c>
      <c r="F38" s="449"/>
      <c r="G38" s="308" t="str">
        <f>IF(ISBLANK(H38),"必須","入力済")</f>
        <v>必須</v>
      </c>
      <c r="H38" s="56"/>
      <c r="I38" s="233" t="s">
        <v>8624</v>
      </c>
      <c r="J38" s="357" t="s">
        <v>8627</v>
      </c>
    </row>
    <row r="39" spans="2:10" ht="33" customHeight="1">
      <c r="C39" s="227" t="s">
        <v>8038</v>
      </c>
      <c r="D39" s="485"/>
      <c r="E39" s="448" t="s">
        <v>187</v>
      </c>
      <c r="F39" s="449"/>
      <c r="G39" s="307" t="str">
        <f>IF(ISBLANK(H39),"必須","入力済")</f>
        <v>必須</v>
      </c>
      <c r="H39" s="56"/>
      <c r="I39" s="233" t="s">
        <v>8624</v>
      </c>
      <c r="J39" s="357" t="s">
        <v>8628</v>
      </c>
    </row>
    <row r="40" spans="2:10" ht="32.4">
      <c r="C40" s="227" t="s">
        <v>8039</v>
      </c>
      <c r="D40" s="485"/>
      <c r="E40" s="448" t="s">
        <v>8754</v>
      </c>
      <c r="F40" s="449"/>
      <c r="G40" s="308" t="str">
        <f>IF(ISBLANK(H40),"必須","入力済")</f>
        <v>必須</v>
      </c>
      <c r="H40" s="118"/>
      <c r="I40" s="234" t="s">
        <v>8789</v>
      </c>
      <c r="J40" s="366" t="s">
        <v>8756</v>
      </c>
    </row>
    <row r="41" spans="2:10" ht="33" thickBot="1">
      <c r="C41" s="229" t="s">
        <v>8040</v>
      </c>
      <c r="D41" s="486"/>
      <c r="E41" s="440" t="s">
        <v>8755</v>
      </c>
      <c r="F41" s="442"/>
      <c r="G41" s="315" t="str">
        <f>IF(ISBLANK(H41),"該当の場合は必須","入力済")</f>
        <v>該当の場合は必須</v>
      </c>
      <c r="H41" s="122"/>
      <c r="I41" s="235" t="s">
        <v>8789</v>
      </c>
      <c r="J41" s="358" t="s">
        <v>9023</v>
      </c>
    </row>
    <row r="42" spans="2:10" ht="33" customHeight="1">
      <c r="C42" s="225" t="s">
        <v>8535</v>
      </c>
      <c r="D42" s="490" t="s">
        <v>8568</v>
      </c>
      <c r="E42" s="465" t="s">
        <v>8560</v>
      </c>
      <c r="F42" s="466"/>
      <c r="G42" s="304" t="str">
        <f>IF(ISBLANK(H42),"必須","入力済")</f>
        <v>必須</v>
      </c>
      <c r="H42" s="63"/>
      <c r="I42" s="236" t="s">
        <v>8624</v>
      </c>
      <c r="J42" s="359" t="s">
        <v>9085</v>
      </c>
    </row>
    <row r="43" spans="2:10" ht="48.6">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49.2" thickBot="1">
      <c r="C44" s="229" t="s">
        <v>8537</v>
      </c>
      <c r="D44" s="492"/>
      <c r="E44" s="438" t="s">
        <v>9068</v>
      </c>
      <c r="F44" s="439"/>
      <c r="G44" s="311" t="str">
        <f>IF(ISBLANK(H44),"必須","入力済")</f>
        <v>必須</v>
      </c>
      <c r="H44" s="120"/>
      <c r="I44" s="244" t="s">
        <v>8789</v>
      </c>
      <c r="J44" s="363" t="s">
        <v>8768</v>
      </c>
    </row>
    <row r="45" spans="2:10" ht="49.5" customHeight="1" thickBot="1">
      <c r="C45" s="223" t="s">
        <v>8538</v>
      </c>
      <c r="D45" s="443" t="s">
        <v>8569</v>
      </c>
      <c r="E45" s="444"/>
      <c r="F45" s="445"/>
      <c r="G45" s="313" t="str">
        <f>IF(ISBLANK(H45),"必須","入力済")</f>
        <v>必須</v>
      </c>
      <c r="H45" s="70"/>
      <c r="I45" s="245" t="s">
        <v>8624</v>
      </c>
      <c r="J45" s="364" t="s">
        <v>8635</v>
      </c>
    </row>
    <row r="46" spans="2:10" ht="33" customHeight="1" thickBot="1">
      <c r="C46" s="223" t="s">
        <v>8539</v>
      </c>
      <c r="D46" s="427" t="s">
        <v>9073</v>
      </c>
      <c r="E46" s="428"/>
      <c r="F46" s="429"/>
      <c r="G46" s="316" t="str">
        <f>IF(ISBLANK(H46),"必須","入力済")</f>
        <v>必須</v>
      </c>
      <c r="H46" s="67"/>
      <c r="I46" s="248" t="s">
        <v>8787</v>
      </c>
      <c r="J46" s="367" t="s">
        <v>9036</v>
      </c>
    </row>
    <row r="47" spans="2:10"/>
    <row r="48" spans="2:10" ht="22.2">
      <c r="B48" s="28" t="s">
        <v>8477</v>
      </c>
      <c r="C48" s="23"/>
      <c r="D48" s="23"/>
      <c r="E48" s="23"/>
      <c r="I48" s="26"/>
      <c r="J48" s="27"/>
    </row>
    <row r="49" spans="2:11" ht="19.8">
      <c r="B49" s="23" t="s">
        <v>8549</v>
      </c>
      <c r="C49" s="24"/>
      <c r="D49" s="24"/>
      <c r="E49" s="24"/>
      <c r="I49" s="26"/>
      <c r="J49" s="27"/>
    </row>
    <row r="50" spans="2:11" ht="20.399999999999999" thickBot="1">
      <c r="C50" s="218" t="s">
        <v>194</v>
      </c>
      <c r="D50" s="421" t="s">
        <v>189</v>
      </c>
      <c r="E50" s="422"/>
      <c r="F50" s="423"/>
      <c r="G50" s="218" t="s">
        <v>8558</v>
      </c>
      <c r="H50" s="219" t="s">
        <v>190</v>
      </c>
      <c r="I50" s="218" t="s">
        <v>8622</v>
      </c>
      <c r="J50" s="220" t="s">
        <v>8626</v>
      </c>
    </row>
    <row r="51" spans="2:11" ht="53.4" customHeight="1">
      <c r="C51" s="225" t="s">
        <v>8036</v>
      </c>
      <c r="D51" s="456" t="s">
        <v>8031</v>
      </c>
      <c r="E51" s="457"/>
      <c r="F51" s="458"/>
      <c r="G51" s="304" t="str">
        <f>IF(ISBLANK(H51),"必須","入力済")</f>
        <v>必須</v>
      </c>
      <c r="H51" s="63"/>
      <c r="I51" s="226" t="s">
        <v>8624</v>
      </c>
      <c r="J51" s="368" t="s">
        <v>8636</v>
      </c>
    </row>
    <row r="52" spans="2:11" ht="33" customHeight="1" thickBot="1">
      <c r="C52" s="229" t="s">
        <v>8037</v>
      </c>
      <c r="D52" s="221"/>
      <c r="E52" s="459" t="s">
        <v>8532</v>
      </c>
      <c r="F52" s="460"/>
      <c r="G52" s="317" t="str">
        <f>IF(ISBLANK(H52),"必須","入力済")</f>
        <v>必須</v>
      </c>
      <c r="H52" s="89"/>
      <c r="I52" s="249" t="s">
        <v>8933</v>
      </c>
      <c r="J52" s="369" t="s">
        <v>9024</v>
      </c>
    </row>
    <row r="53" spans="2:11" ht="49.5" customHeight="1" thickBot="1">
      <c r="C53" s="223" t="s">
        <v>8038</v>
      </c>
      <c r="D53" s="443" t="s">
        <v>9057</v>
      </c>
      <c r="E53" s="444"/>
      <c r="F53" s="445"/>
      <c r="G53" s="318" t="str">
        <f>IF(ISBLANK(H53),"必須","入力済")</f>
        <v>必須</v>
      </c>
      <c r="H53" s="68"/>
      <c r="I53" s="250" t="s">
        <v>8787</v>
      </c>
      <c r="J53" s="370" t="s">
        <v>9083</v>
      </c>
    </row>
    <row r="54" spans="2:11">
      <c r="F54" s="251"/>
      <c r="G54" s="251"/>
      <c r="H54" s="252"/>
      <c r="I54" s="26"/>
      <c r="J54" s="27"/>
    </row>
    <row r="55" spans="2:11" s="253" customFormat="1" ht="19.5" customHeight="1">
      <c r="B55" s="461" t="s">
        <v>9025</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8921</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8758</v>
      </c>
      <c r="D62" s="444" t="s">
        <v>8757</v>
      </c>
      <c r="E62" s="444"/>
      <c r="F62" s="445"/>
      <c r="G62" s="319" t="str">
        <f>IF(ISBLANK(H62),"必須","入力済")</f>
        <v>必須</v>
      </c>
      <c r="H62" s="95"/>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11109</v>
      </c>
      <c r="H66" s="337" t="str">
        <f>IFERROR(VLOOKUP(A67,参照A!ET5:EU71,2,FALSE), "")</f>
        <v/>
      </c>
      <c r="I66" s="261" t="s">
        <v>8639</v>
      </c>
      <c r="J66" s="353" t="s">
        <v>8637</v>
      </c>
    </row>
    <row r="67" spans="1:10" ht="33" customHeight="1">
      <c r="A67" s="262">
        <f>行政用!H18</f>
        <v>0</v>
      </c>
      <c r="C67" s="227" t="s">
        <v>8037</v>
      </c>
      <c r="D67" s="469"/>
      <c r="E67" s="448" t="s">
        <v>187</v>
      </c>
      <c r="F67" s="449"/>
      <c r="G67" s="308" t="str">
        <f>IF(ISBLANK(H67),"必須","入力済")</f>
        <v>必須</v>
      </c>
      <c r="H67" s="56"/>
      <c r="I67" s="233" t="s">
        <v>8624</v>
      </c>
      <c r="J67" s="357" t="s">
        <v>8638</v>
      </c>
    </row>
    <row r="68" spans="1:10" ht="32.4">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必須</v>
      </c>
      <c r="H72" s="63"/>
      <c r="I72" s="236" t="s">
        <v>8624</v>
      </c>
      <c r="J72" s="373" t="s">
        <v>9079</v>
      </c>
    </row>
    <row r="73" spans="1:10" ht="33" customHeight="1" thickBot="1">
      <c r="C73" s="229" t="s">
        <v>8537</v>
      </c>
      <c r="D73" s="464"/>
      <c r="E73" s="440" t="s">
        <v>8579</v>
      </c>
      <c r="F73" s="442"/>
      <c r="G73" s="306" t="str">
        <f>IF(ISBLANK(H73),"必須","入力済")</f>
        <v>必須</v>
      </c>
      <c r="H73" s="62"/>
      <c r="I73" s="270" t="s">
        <v>8624</v>
      </c>
      <c r="J73" s="355" t="s">
        <v>9080</v>
      </c>
    </row>
    <row r="74" spans="1:10" ht="33" customHeight="1" thickBot="1">
      <c r="C74" s="223" t="s">
        <v>8538</v>
      </c>
      <c r="D74" s="427" t="s">
        <v>8759</v>
      </c>
      <c r="E74" s="428"/>
      <c r="F74" s="429"/>
      <c r="G74" s="316" t="str">
        <f>IF(ISBLANK(H74), "必須",  "入力済")</f>
        <v>必須</v>
      </c>
      <c r="H74" s="67"/>
      <c r="I74" s="271" t="s">
        <v>8787</v>
      </c>
      <c r="J74" s="367" t="s">
        <v>8772</v>
      </c>
    </row>
    <row r="75" spans="1:10" ht="33" customHeight="1" thickBot="1">
      <c r="C75" s="223" t="s">
        <v>8539</v>
      </c>
      <c r="D75" s="443" t="s">
        <v>8474</v>
      </c>
      <c r="E75" s="444"/>
      <c r="F75" s="445"/>
      <c r="G75" s="321" t="str">
        <f>IF(ISBLANK(H75),"可能な限り","入力済")</f>
        <v>可能な限り</v>
      </c>
      <c r="H75" s="69"/>
      <c r="I75" s="273" t="s">
        <v>8787</v>
      </c>
      <c r="J75" s="364" t="s">
        <v>8773</v>
      </c>
    </row>
    <row r="76" spans="1:10" ht="66" customHeight="1" thickBot="1">
      <c r="C76" s="223" t="s">
        <v>8540</v>
      </c>
      <c r="D76" s="443" t="s">
        <v>8612</v>
      </c>
      <c r="E76" s="444"/>
      <c r="F76" s="445"/>
      <c r="G76" s="313" t="str">
        <f>IF(ISBLANK(H76),"必須","入力済")</f>
        <v>必須</v>
      </c>
      <c r="H76" s="70"/>
      <c r="I76" s="274" t="s">
        <v>8624</v>
      </c>
      <c r="J76" s="364" t="s">
        <v>9096</v>
      </c>
    </row>
    <row r="77" spans="1:10" ht="33" thickBot="1">
      <c r="C77" s="223" t="s">
        <v>8541</v>
      </c>
      <c r="D77" s="443" t="s">
        <v>8475</v>
      </c>
      <c r="E77" s="444"/>
      <c r="F77" s="445"/>
      <c r="G77" s="307" t="str">
        <f>IF(ISBLANK(H77),"該当の場合は必須","入力済")</f>
        <v>該当の場合は必須</v>
      </c>
      <c r="H77" s="99"/>
      <c r="I77" s="275" t="s">
        <v>8789</v>
      </c>
      <c r="J77" s="364" t="s">
        <v>8774</v>
      </c>
    </row>
    <row r="78" spans="1:10" ht="33" customHeight="1" thickBot="1">
      <c r="C78" s="223" t="s">
        <v>8542</v>
      </c>
      <c r="D78" s="443" t="s">
        <v>8061</v>
      </c>
      <c r="E78" s="444"/>
      <c r="F78" s="445"/>
      <c r="G78" s="321" t="str">
        <f>IF(ISBLANK(H78),"可能な限り","入力済")</f>
        <v>可能な限り</v>
      </c>
      <c r="H78" s="72"/>
      <c r="I78" s="276" t="s">
        <v>8787</v>
      </c>
      <c r="J78" s="364" t="s">
        <v>9081</v>
      </c>
    </row>
    <row r="79" spans="1:10" ht="33" customHeight="1" thickBot="1">
      <c r="C79" s="223" t="s">
        <v>8543</v>
      </c>
      <c r="D79" s="427" t="s">
        <v>8476</v>
      </c>
      <c r="E79" s="428"/>
      <c r="F79" s="429"/>
      <c r="G79" s="322" t="str">
        <f>IF(ISBLANK(H79),"可能な限り","入力済")</f>
        <v>可能な限り</v>
      </c>
      <c r="H79" s="77"/>
      <c r="I79" s="271" t="s">
        <v>8787</v>
      </c>
      <c r="J79" s="367" t="s">
        <v>8775</v>
      </c>
    </row>
    <row r="80" spans="1:10">
      <c r="F80" s="277"/>
      <c r="G80" s="277"/>
      <c r="I80" s="26"/>
      <c r="J80" s="27"/>
    </row>
    <row r="81" spans="2:10" ht="22.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c r="C82" s="218" t="s">
        <v>194</v>
      </c>
      <c r="D82" s="421" t="s">
        <v>189</v>
      </c>
      <c r="E82" s="422"/>
      <c r="F82" s="423"/>
      <c r="G82" s="218" t="s">
        <v>8558</v>
      </c>
      <c r="H82" s="219" t="s">
        <v>190</v>
      </c>
      <c r="I82" s="218" t="s">
        <v>8622</v>
      </c>
      <c r="J82" s="220" t="s">
        <v>8626</v>
      </c>
    </row>
    <row r="83" spans="2:10" ht="33" customHeight="1" thickBot="1">
      <c r="C83" s="229" t="s">
        <v>8036</v>
      </c>
      <c r="D83" s="440" t="s">
        <v>8744</v>
      </c>
      <c r="E83" s="441"/>
      <c r="F83" s="442"/>
      <c r="G83" s="306" t="str">
        <f>IF(ISBLANK(H83),"必須","入力済")</f>
        <v>必須</v>
      </c>
      <c r="H83" s="62"/>
      <c r="I83" s="247" t="s">
        <v>8624</v>
      </c>
      <c r="J83" s="355" t="s">
        <v>9030</v>
      </c>
    </row>
    <row r="84" spans="2:10" ht="32.4">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9079</v>
      </c>
    </row>
    <row r="89" spans="2:10" ht="33" customHeight="1" thickBot="1">
      <c r="C89" s="229" t="s">
        <v>8536</v>
      </c>
      <c r="D89" s="501"/>
      <c r="E89" s="438" t="s">
        <v>8579</v>
      </c>
      <c r="F89" s="439"/>
      <c r="G89" s="326" t="str">
        <f>IF(ISBLANK(H89),"必須","入力済")</f>
        <v>必須</v>
      </c>
      <c r="H89" s="65"/>
      <c r="I89" s="286" t="s">
        <v>8624</v>
      </c>
      <c r="J89" s="363" t="s">
        <v>9080</v>
      </c>
    </row>
    <row r="90" spans="2:10" ht="33" customHeight="1" thickBot="1">
      <c r="C90" s="223" t="s">
        <v>8537</v>
      </c>
      <c r="D90" s="503" t="s">
        <v>8759</v>
      </c>
      <c r="E90" s="504"/>
      <c r="F90" s="505"/>
      <c r="G90" s="327" t="str">
        <f>IF(ISBLANK(H90), "必須",  "入力済")</f>
        <v>必須</v>
      </c>
      <c r="H90" s="67"/>
      <c r="I90" s="287" t="s">
        <v>8787</v>
      </c>
      <c r="J90" s="377" t="s">
        <v>8772</v>
      </c>
    </row>
    <row r="91" spans="2:10" ht="33" customHeight="1" thickBot="1">
      <c r="C91" s="223" t="s">
        <v>8538</v>
      </c>
      <c r="D91" s="427" t="s">
        <v>8474</v>
      </c>
      <c r="E91" s="428"/>
      <c r="F91" s="429"/>
      <c r="G91" s="328" t="str">
        <f>IF(ISBLANK(H91),"可能な限り","入力済")</f>
        <v>可能な限り</v>
      </c>
      <c r="H91" s="79"/>
      <c r="I91" s="289" t="s">
        <v>8787</v>
      </c>
      <c r="J91" s="367" t="s">
        <v>8776</v>
      </c>
    </row>
    <row r="92" spans="2:10" ht="66" customHeight="1" thickBot="1">
      <c r="C92" s="223" t="s">
        <v>8539</v>
      </c>
      <c r="D92" s="427" t="s">
        <v>8612</v>
      </c>
      <c r="E92" s="428"/>
      <c r="F92" s="429"/>
      <c r="G92" s="329" t="str">
        <f>IF(ISBLANK(H92),"必須","入力済")</f>
        <v>必須</v>
      </c>
      <c r="H92" s="71"/>
      <c r="I92" s="290" t="s">
        <v>8624</v>
      </c>
      <c r="J92" s="367" t="s">
        <v>9096</v>
      </c>
    </row>
    <row r="93" spans="2:10" ht="33" thickBot="1">
      <c r="C93" s="223" t="s">
        <v>8540</v>
      </c>
      <c r="D93" s="427" t="s">
        <v>8475</v>
      </c>
      <c r="E93" s="428"/>
      <c r="F93" s="429"/>
      <c r="G93" s="322" t="str">
        <f>IF(ISBLANK(H93),"該当の場合は必須","入力済")</f>
        <v>該当の場合は必須</v>
      </c>
      <c r="H93" s="74"/>
      <c r="I93" s="271" t="s">
        <v>8789</v>
      </c>
      <c r="J93" s="367" t="s">
        <v>8774</v>
      </c>
    </row>
    <row r="94" spans="2:10" ht="33" customHeight="1" thickBot="1">
      <c r="C94" s="223" t="s">
        <v>8541</v>
      </c>
      <c r="D94" s="427" t="s">
        <v>8061</v>
      </c>
      <c r="E94" s="428"/>
      <c r="F94" s="429"/>
      <c r="G94" s="328" t="str">
        <f>IF(ISBLANK(H94),"可能な限り","入力済")</f>
        <v>可能な限り</v>
      </c>
      <c r="H94" s="77"/>
      <c r="I94" s="291" t="s">
        <v>8787</v>
      </c>
      <c r="J94" s="367" t="s">
        <v>9082</v>
      </c>
    </row>
    <row r="95" spans="2:10" ht="33" customHeight="1" thickBot="1">
      <c r="C95" s="223" t="s">
        <v>8542</v>
      </c>
      <c r="D95" s="427" t="s">
        <v>8476</v>
      </c>
      <c r="E95" s="428"/>
      <c r="F95" s="429"/>
      <c r="G95" s="322" t="str">
        <f>IF(ISBLANK(H95),"可能な限り","入力済")</f>
        <v>可能な限り</v>
      </c>
      <c r="H95" s="77"/>
      <c r="I95" s="271" t="s">
        <v>8787</v>
      </c>
      <c r="J95" s="367" t="s">
        <v>8775</v>
      </c>
    </row>
    <row r="96" spans="2:10">
      <c r="F96" s="277"/>
      <c r="G96" s="277"/>
      <c r="H96" s="252"/>
      <c r="I96" s="26"/>
      <c r="J96" s="27"/>
    </row>
    <row r="97" spans="2:10" ht="22.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c r="C98" s="218" t="s">
        <v>194</v>
      </c>
      <c r="D98" s="421" t="s">
        <v>189</v>
      </c>
      <c r="E98" s="422"/>
      <c r="F98" s="423"/>
      <c r="G98" s="218" t="s">
        <v>8558</v>
      </c>
      <c r="H98" s="219" t="s">
        <v>190</v>
      </c>
      <c r="I98" s="218" t="s">
        <v>8622</v>
      </c>
      <c r="J98" s="220" t="s">
        <v>8626</v>
      </c>
    </row>
    <row r="99" spans="2:10" ht="33" customHeight="1" thickBot="1">
      <c r="C99" s="229" t="s">
        <v>8036</v>
      </c>
      <c r="D99" s="438" t="s">
        <v>8745</v>
      </c>
      <c r="E99" s="508"/>
      <c r="F99" s="439"/>
      <c r="G99" s="330" t="str">
        <f>IF(ISBLANK(H99),"必須","入力済")</f>
        <v>必須</v>
      </c>
      <c r="H99" s="65"/>
      <c r="I99" s="283" t="s">
        <v>8624</v>
      </c>
      <c r="J99" s="363" t="s">
        <v>9031</v>
      </c>
    </row>
    <row r="100" spans="2:10" ht="32.4">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9079</v>
      </c>
    </row>
    <row r="105" spans="2:10" ht="33" customHeight="1" thickBot="1">
      <c r="C105" s="229" t="s">
        <v>8536</v>
      </c>
      <c r="D105" s="501"/>
      <c r="E105" s="438" t="s">
        <v>8579</v>
      </c>
      <c r="F105" s="439"/>
      <c r="G105" s="326" t="str">
        <f>IF(ISBLANK(H105),"必須","入力済")</f>
        <v>必須</v>
      </c>
      <c r="H105" s="65"/>
      <c r="I105" s="286" t="s">
        <v>8624</v>
      </c>
      <c r="J105" s="363" t="s">
        <v>9080</v>
      </c>
    </row>
    <row r="106" spans="2:10" ht="33" customHeight="1" thickBot="1">
      <c r="C106" s="223" t="s">
        <v>8537</v>
      </c>
      <c r="D106" s="427" t="s">
        <v>8759</v>
      </c>
      <c r="E106" s="428"/>
      <c r="F106" s="429"/>
      <c r="G106" s="316" t="str">
        <f>IF(ISBLANK(H106), "必須",  "入力済")</f>
        <v>必須</v>
      </c>
      <c r="H106" s="67"/>
      <c r="I106" s="271" t="s">
        <v>8787</v>
      </c>
      <c r="J106" s="367" t="s">
        <v>8772</v>
      </c>
    </row>
    <row r="107" spans="2:10" ht="33" customHeight="1" thickBot="1">
      <c r="C107" s="223" t="s">
        <v>8538</v>
      </c>
      <c r="D107" s="427" t="s">
        <v>8474</v>
      </c>
      <c r="E107" s="428"/>
      <c r="F107" s="429"/>
      <c r="G107" s="328" t="str">
        <f>IF(ISBLANK(H107),"可能な限り","入力済")</f>
        <v>可能な限り</v>
      </c>
      <c r="H107" s="79"/>
      <c r="I107" s="289" t="s">
        <v>8787</v>
      </c>
      <c r="J107" s="367" t="s">
        <v>8776</v>
      </c>
    </row>
    <row r="108" spans="2:10" ht="66" customHeight="1" thickBot="1">
      <c r="C108" s="223" t="s">
        <v>8539</v>
      </c>
      <c r="D108" s="427" t="s">
        <v>8612</v>
      </c>
      <c r="E108" s="428"/>
      <c r="F108" s="429"/>
      <c r="G108" s="329" t="str">
        <f>IF(ISBLANK(H108),"必須","入力済")</f>
        <v>必須</v>
      </c>
      <c r="H108" s="71"/>
      <c r="I108" s="290" t="s">
        <v>8624</v>
      </c>
      <c r="J108" s="367" t="s">
        <v>9096</v>
      </c>
    </row>
    <row r="109" spans="2:10" ht="33" thickBot="1">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c r="C110" s="223" t="s">
        <v>8541</v>
      </c>
      <c r="D110" s="427" t="s">
        <v>8061</v>
      </c>
      <c r="E110" s="428"/>
      <c r="F110" s="429"/>
      <c r="G110" s="328" t="str">
        <f>IF(ISBLANK(H110),"可能な限り","入力済")</f>
        <v>可能な限り</v>
      </c>
      <c r="H110" s="77"/>
      <c r="I110" s="291" t="s">
        <v>8787</v>
      </c>
      <c r="J110" s="367" t="s">
        <v>9082</v>
      </c>
    </row>
    <row r="111" spans="2:10" ht="33" customHeight="1" thickBot="1">
      <c r="C111" s="223" t="s">
        <v>8542</v>
      </c>
      <c r="D111" s="427" t="s">
        <v>8476</v>
      </c>
      <c r="E111" s="428"/>
      <c r="F111" s="429"/>
      <c r="G111" s="322" t="str">
        <f>IF(ISBLANK(H111),"可能な限り","入力済")</f>
        <v>可能な限り</v>
      </c>
      <c r="H111" s="77"/>
      <c r="I111" s="271" t="s">
        <v>8787</v>
      </c>
      <c r="J111" s="367" t="s">
        <v>8775</v>
      </c>
    </row>
    <row r="112" spans="2:10">
      <c r="F112" s="277"/>
      <c r="G112" s="277"/>
      <c r="I112" s="26"/>
      <c r="J112" s="27"/>
    </row>
    <row r="113" spans="2:10" ht="22.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8746</v>
      </c>
      <c r="E115" s="508"/>
      <c r="F115" s="439"/>
      <c r="G115" s="326" t="str">
        <f>IF(ISBLANK(H115),"必須","入力済")</f>
        <v>必須</v>
      </c>
      <c r="H115" s="65"/>
      <c r="I115" s="283" t="s">
        <v>8624</v>
      </c>
      <c r="J115" s="363" t="s">
        <v>9032</v>
      </c>
    </row>
    <row r="116" spans="2:10" ht="32.4">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9079</v>
      </c>
    </row>
    <row r="121" spans="2:10" ht="33" customHeight="1" thickBot="1">
      <c r="C121" s="229" t="s">
        <v>8536</v>
      </c>
      <c r="D121" s="501"/>
      <c r="E121" s="438" t="s">
        <v>8579</v>
      </c>
      <c r="F121" s="439"/>
      <c r="G121" s="326" t="str">
        <f>IF(ISBLANK(H121),"必須","入力済")</f>
        <v>必須</v>
      </c>
      <c r="H121" s="64"/>
      <c r="I121" s="286" t="s">
        <v>8624</v>
      </c>
      <c r="J121" s="363" t="s">
        <v>9080</v>
      </c>
    </row>
    <row r="122" spans="2:10" ht="33" customHeight="1" thickBot="1">
      <c r="C122" s="223" t="s">
        <v>8537</v>
      </c>
      <c r="D122" s="427" t="s">
        <v>8759</v>
      </c>
      <c r="E122" s="428"/>
      <c r="F122" s="429"/>
      <c r="G122" s="316" t="str">
        <f>IF(ISBLANK(H122), "必須",  "入力済")</f>
        <v>必須</v>
      </c>
      <c r="H122" s="82"/>
      <c r="I122" s="271" t="s">
        <v>8787</v>
      </c>
      <c r="J122" s="367" t="s">
        <v>8772</v>
      </c>
    </row>
    <row r="123" spans="2:10" ht="33" customHeight="1" thickBot="1">
      <c r="C123" s="223" t="s">
        <v>8538</v>
      </c>
      <c r="D123" s="427" t="s">
        <v>8474</v>
      </c>
      <c r="E123" s="428"/>
      <c r="F123" s="429"/>
      <c r="G123" s="328" t="str">
        <f>IF(ISBLANK(H123),"可能な限り","入力済")</f>
        <v>可能な限り</v>
      </c>
      <c r="H123" s="84"/>
      <c r="I123" s="289" t="s">
        <v>8787</v>
      </c>
      <c r="J123" s="367" t="s">
        <v>8776</v>
      </c>
    </row>
    <row r="124" spans="2:10" ht="66" customHeight="1" thickBot="1">
      <c r="C124" s="223" t="s">
        <v>8539</v>
      </c>
      <c r="D124" s="427" t="s">
        <v>8612</v>
      </c>
      <c r="E124" s="428"/>
      <c r="F124" s="429"/>
      <c r="G124" s="329" t="str">
        <f>IF(ISBLANK(H124),"必須","入力済")</f>
        <v>必須</v>
      </c>
      <c r="H124" s="85"/>
      <c r="I124" s="290" t="s">
        <v>8624</v>
      </c>
      <c r="J124" s="367" t="s">
        <v>9096</v>
      </c>
    </row>
    <row r="125" spans="2:10" ht="33" thickBot="1">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c r="C126" s="223" t="s">
        <v>8541</v>
      </c>
      <c r="D126" s="427" t="s">
        <v>8061</v>
      </c>
      <c r="E126" s="428"/>
      <c r="F126" s="429"/>
      <c r="G126" s="328" t="str">
        <f>IF(ISBLANK(H126),"可能な限り","入力済")</f>
        <v>可能な限り</v>
      </c>
      <c r="H126" s="81"/>
      <c r="I126" s="291" t="s">
        <v>8787</v>
      </c>
      <c r="J126" s="367" t="s">
        <v>9082</v>
      </c>
    </row>
    <row r="127" spans="2:10" ht="33" customHeight="1" thickBot="1">
      <c r="C127" s="223" t="s">
        <v>8542</v>
      </c>
      <c r="D127" s="427" t="s">
        <v>8476</v>
      </c>
      <c r="E127" s="428"/>
      <c r="F127" s="429"/>
      <c r="G127" s="322" t="str">
        <f>IF(ISBLANK(H127),"可能な限り","入力済")</f>
        <v>可能な限り</v>
      </c>
      <c r="H127" s="81"/>
      <c r="I127" s="271" t="s">
        <v>8787</v>
      </c>
      <c r="J127" s="367" t="s">
        <v>8775</v>
      </c>
    </row>
    <row r="128" spans="2:10">
      <c r="F128" s="277"/>
      <c r="G128" s="277"/>
      <c r="H128" s="252"/>
      <c r="I128" s="26"/>
      <c r="J128" s="27"/>
    </row>
    <row r="129" spans="2:10" ht="22.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8748</v>
      </c>
      <c r="E131" s="508"/>
      <c r="F131" s="439"/>
      <c r="G131" s="326" t="str">
        <f>IF(ISBLANK(H131),"必須","入力済")</f>
        <v>必須</v>
      </c>
      <c r="H131" s="65"/>
      <c r="I131" s="283" t="s">
        <v>8624</v>
      </c>
      <c r="J131" s="363" t="s">
        <v>9033</v>
      </c>
    </row>
    <row r="132" spans="2:10" ht="32.4">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9079</v>
      </c>
    </row>
    <row r="137" spans="2:10" ht="33" customHeight="1" thickBot="1">
      <c r="C137" s="229" t="s">
        <v>8536</v>
      </c>
      <c r="D137" s="501"/>
      <c r="E137" s="438" t="s">
        <v>8579</v>
      </c>
      <c r="F137" s="439"/>
      <c r="G137" s="326" t="str">
        <f>IF(ISBLANK(H137),"必須","入力済")</f>
        <v>必須</v>
      </c>
      <c r="H137" s="65"/>
      <c r="I137" s="286" t="s">
        <v>8624</v>
      </c>
      <c r="J137" s="363" t="s">
        <v>9080</v>
      </c>
    </row>
    <row r="138" spans="2:10" ht="33" customHeight="1" thickBot="1">
      <c r="C138" s="223" t="s">
        <v>8537</v>
      </c>
      <c r="D138" s="427" t="s">
        <v>8759</v>
      </c>
      <c r="E138" s="428"/>
      <c r="F138" s="429"/>
      <c r="G138" s="316" t="str">
        <f>IF(ISBLANK(H138), "必須",  "入力済")</f>
        <v>必須</v>
      </c>
      <c r="H138" s="67"/>
      <c r="I138" s="271" t="s">
        <v>8787</v>
      </c>
      <c r="J138" s="367" t="s">
        <v>8772</v>
      </c>
    </row>
    <row r="139" spans="2:10" ht="33" customHeight="1" thickBot="1">
      <c r="C139" s="223" t="s">
        <v>8538</v>
      </c>
      <c r="D139" s="427" t="s">
        <v>8474</v>
      </c>
      <c r="E139" s="428"/>
      <c r="F139" s="429"/>
      <c r="G139" s="328" t="str">
        <f>IF(ISBLANK(H139),"可能な限り","入力済")</f>
        <v>可能な限り</v>
      </c>
      <c r="H139" s="79"/>
      <c r="I139" s="289" t="s">
        <v>8787</v>
      </c>
      <c r="J139" s="367" t="s">
        <v>8776</v>
      </c>
    </row>
    <row r="140" spans="2:10" ht="66" customHeight="1" thickBot="1">
      <c r="C140" s="223" t="s">
        <v>8539</v>
      </c>
      <c r="D140" s="427" t="s">
        <v>8612</v>
      </c>
      <c r="E140" s="428"/>
      <c r="F140" s="429"/>
      <c r="G140" s="329" t="str">
        <f>IF(ISBLANK(H140),"必須","入力済")</f>
        <v>必須</v>
      </c>
      <c r="H140" s="71"/>
      <c r="I140" s="290" t="s">
        <v>8624</v>
      </c>
      <c r="J140" s="367" t="s">
        <v>9096</v>
      </c>
    </row>
    <row r="141" spans="2:10" ht="33" thickBot="1">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c r="C142" s="223" t="s">
        <v>8541</v>
      </c>
      <c r="D142" s="427" t="s">
        <v>8061</v>
      </c>
      <c r="E142" s="428"/>
      <c r="F142" s="429"/>
      <c r="G142" s="328" t="str">
        <f>IF(ISBLANK(H142),"可能な限り","入力済")</f>
        <v>可能な限り</v>
      </c>
      <c r="H142" s="81"/>
      <c r="I142" s="291" t="s">
        <v>8787</v>
      </c>
      <c r="J142" s="367" t="s">
        <v>9082</v>
      </c>
    </row>
    <row r="143" spans="2:10" ht="33" customHeight="1" thickBot="1">
      <c r="C143" s="223" t="s">
        <v>8542</v>
      </c>
      <c r="D143" s="427" t="s">
        <v>8476</v>
      </c>
      <c r="E143" s="428"/>
      <c r="F143" s="429"/>
      <c r="G143" s="322" t="str">
        <f>IF(ISBLANK(H143),"可能な限り","入力済")</f>
        <v>可能な限り</v>
      </c>
      <c r="H143" s="77"/>
      <c r="I143" s="271" t="s">
        <v>8787</v>
      </c>
      <c r="J143" s="367" t="s">
        <v>8775</v>
      </c>
    </row>
    <row r="144" spans="2:10">
      <c r="F144" s="277"/>
      <c r="G144" s="277"/>
      <c r="H144" s="252"/>
      <c r="I144" s="26"/>
      <c r="J144" s="27"/>
    </row>
    <row r="145" spans="2:10" ht="19.8">
      <c r="B145" s="23" t="s">
        <v>9037</v>
      </c>
      <c r="C145" s="24"/>
      <c r="D145" s="24"/>
      <c r="E145" s="24"/>
      <c r="F145" s="277"/>
      <c r="G145" s="277"/>
      <c r="H145" s="252"/>
      <c r="I145" s="26"/>
      <c r="J145" s="27"/>
    </row>
    <row r="146" spans="2:10" ht="20.399999999999999"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必須</v>
      </c>
      <c r="H147" s="92"/>
      <c r="I147" s="273" t="s">
        <v>8787</v>
      </c>
      <c r="J147" s="364" t="s">
        <v>8777</v>
      </c>
    </row>
    <row r="148" spans="2:10" ht="33" customHeight="1" thickBot="1">
      <c r="C148" s="223" t="s">
        <v>8037</v>
      </c>
      <c r="D148" s="443" t="s">
        <v>8581</v>
      </c>
      <c r="E148" s="444"/>
      <c r="F148" s="445"/>
      <c r="G148" s="313" t="str">
        <f>IF(ISBLANK(H148),"必須","入力済")</f>
        <v>必須</v>
      </c>
      <c r="H148" s="93"/>
      <c r="I148" s="276" t="s">
        <v>8787</v>
      </c>
      <c r="J148" s="364" t="s">
        <v>8778</v>
      </c>
    </row>
    <row r="149" spans="2:10" ht="33" customHeight="1" thickBot="1">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c r="C150" s="223" t="s">
        <v>8039</v>
      </c>
      <c r="D150" s="427" t="s">
        <v>8583</v>
      </c>
      <c r="E150" s="428"/>
      <c r="F150" s="429"/>
      <c r="G150" s="322" t="str">
        <f>IF(ISBLANK(H150),"必須","入力済")</f>
        <v>必須</v>
      </c>
      <c r="H150" s="77"/>
      <c r="I150" s="271" t="s">
        <v>9042</v>
      </c>
      <c r="J150" s="367" t="s">
        <v>8779</v>
      </c>
    </row>
    <row r="151" spans="2:10" ht="18.600000000000001" thickBot="1"/>
    <row r="152" spans="2:10" ht="63" customHeight="1" thickBot="1">
      <c r="C152" s="223" t="s">
        <v>8040</v>
      </c>
      <c r="D152" s="443" t="s">
        <v>8611</v>
      </c>
      <c r="E152" s="444"/>
      <c r="F152" s="445"/>
      <c r="G152" s="318" t="str">
        <f>IF(ISBLANK($H$152), "必須",  "入力済")</f>
        <v>必須</v>
      </c>
      <c r="H152" s="94"/>
      <c r="I152" s="275" t="s">
        <v>8787</v>
      </c>
      <c r="J152" s="364" t="s">
        <v>8780</v>
      </c>
    </row>
    <row r="153" spans="2:10">
      <c r="F153" s="251"/>
      <c r="G153" s="251"/>
      <c r="H153" s="252"/>
      <c r="I153" s="26"/>
      <c r="J153" s="27"/>
    </row>
    <row r="154" spans="2:10" ht="22.2">
      <c r="B154" s="28" t="s">
        <v>8479</v>
      </c>
      <c r="C154" s="23"/>
      <c r="D154" s="23"/>
      <c r="E154" s="23"/>
      <c r="I154" s="26"/>
      <c r="J154" s="27"/>
    </row>
    <row r="155" spans="2:10" ht="19.8">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必須</v>
      </c>
      <c r="H156" s="62"/>
      <c r="I156" s="247" t="s">
        <v>8624</v>
      </c>
      <c r="J156" s="355" t="s">
        <v>8640</v>
      </c>
    </row>
    <row r="157" spans="2:10" ht="33" customHeight="1" thickBot="1">
      <c r="C157" s="223" t="s">
        <v>8037</v>
      </c>
      <c r="D157" s="430" t="s">
        <v>8585</v>
      </c>
      <c r="E157" s="431"/>
      <c r="F157" s="432"/>
      <c r="G157" s="316" t="str">
        <f>IF(ISBLANK(H157),"必須","入力済")</f>
        <v>必須</v>
      </c>
      <c r="H157" s="71"/>
      <c r="I157" s="288" t="s">
        <v>8624</v>
      </c>
      <c r="J157" s="367" t="s">
        <v>8641</v>
      </c>
    </row>
    <row r="158" spans="2:10" ht="308.39999999999998" thickBot="1">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5.400000000000006" thickBot="1">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c r="C160" s="223" t="s">
        <v>8040</v>
      </c>
      <c r="D160" s="443" t="s">
        <v>8508</v>
      </c>
      <c r="E160" s="444"/>
      <c r="F160" s="445"/>
      <c r="G160" s="319" t="str">
        <f>IF(ISBLANK(H160),"必須","入力済")</f>
        <v>必須</v>
      </c>
      <c r="H160" s="70"/>
      <c r="I160" s="272" t="s">
        <v>8624</v>
      </c>
      <c r="J160" s="383" t="s">
        <v>8642</v>
      </c>
    </row>
    <row r="161" spans="2:10" ht="49.5" customHeight="1" thickBot="1">
      <c r="C161" s="223" t="s">
        <v>8535</v>
      </c>
      <c r="D161" s="450" t="s">
        <v>8747</v>
      </c>
      <c r="E161" s="444"/>
      <c r="F161" s="445"/>
      <c r="G161" s="321" t="str">
        <f>IF(ISBLANK(H161),"必須","入力済")</f>
        <v>必須</v>
      </c>
      <c r="H161" s="69"/>
      <c r="I161" s="273" t="s">
        <v>8787</v>
      </c>
      <c r="J161" s="364" t="s">
        <v>8781</v>
      </c>
    </row>
    <row r="162" spans="2:10" ht="33" customHeight="1" thickBot="1">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c r="C163" s="223"/>
      <c r="D163" s="424" t="s">
        <v>8649</v>
      </c>
      <c r="E163" s="425"/>
      <c r="F163" s="425"/>
      <c r="G163" s="425"/>
      <c r="H163" s="425"/>
      <c r="I163" s="425"/>
      <c r="J163" s="426"/>
    </row>
    <row r="164" spans="2:10" ht="33" customHeight="1" thickBot="1">
      <c r="C164" s="223" t="s">
        <v>8537</v>
      </c>
      <c r="D164" s="443" t="s">
        <v>8686</v>
      </c>
      <c r="E164" s="444"/>
      <c r="F164" s="445"/>
      <c r="G164" s="319" t="str">
        <f>IF(ISBLANK(H164),"必須","入力済")</f>
        <v>必須</v>
      </c>
      <c r="H164" s="70"/>
      <c r="I164" s="272" t="s">
        <v>8624</v>
      </c>
      <c r="J164" s="383" t="s">
        <v>8685</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 thickBot="1">
      <c r="C169" s="223" t="s">
        <v>8542</v>
      </c>
      <c r="D169" s="430" t="s">
        <v>8761</v>
      </c>
      <c r="E169" s="431"/>
      <c r="F169" s="432"/>
      <c r="G169" s="328" t="str">
        <f>IF(ISBLANK(H169),"必須","入力済")</f>
        <v>必須</v>
      </c>
      <c r="H169" s="74"/>
      <c r="I169" s="271" t="s">
        <v>8789</v>
      </c>
      <c r="J169" s="367" t="s">
        <v>8783</v>
      </c>
    </row>
    <row r="170" spans="2:10" ht="33" thickBot="1">
      <c r="C170" s="223" t="s">
        <v>8543</v>
      </c>
      <c r="D170" s="427" t="s">
        <v>8762</v>
      </c>
      <c r="E170" s="428"/>
      <c r="F170" s="429"/>
      <c r="G170" s="328" t="str">
        <f>IF(ISBLANK(H170),"必須","入力済")</f>
        <v>必須</v>
      </c>
      <c r="H170" s="74"/>
      <c r="I170" s="271" t="s">
        <v>8789</v>
      </c>
      <c r="J170" s="367" t="s">
        <v>8784</v>
      </c>
    </row>
    <row r="171" spans="2:10">
      <c r="F171" s="277"/>
      <c r="G171" s="277"/>
      <c r="H171" s="298"/>
      <c r="I171" s="26"/>
      <c r="J171" s="27"/>
    </row>
    <row r="172" spans="2:10" ht="22.2">
      <c r="B172" s="28" t="s">
        <v>8513</v>
      </c>
      <c r="C172" s="23"/>
      <c r="D172" s="23"/>
      <c r="E172" s="23"/>
      <c r="I172" s="26"/>
      <c r="J172" s="27"/>
    </row>
    <row r="173" spans="2:10" ht="19.8">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必須</v>
      </c>
      <c r="H174" s="62"/>
      <c r="I174" s="247" t="s">
        <v>8624</v>
      </c>
      <c r="J174" s="385" t="s">
        <v>8647</v>
      </c>
    </row>
    <row r="175" spans="2:10" ht="97.8" thickBot="1">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c r="C176" s="223" t="s">
        <v>8038</v>
      </c>
      <c r="D176" s="427" t="s">
        <v>8587</v>
      </c>
      <c r="E176" s="428"/>
      <c r="F176" s="429"/>
      <c r="G176" s="322" t="str">
        <f>IF(ISBLANK(H176),"必須","入力済")</f>
        <v>必須</v>
      </c>
      <c r="H176" s="71"/>
      <c r="I176" s="288" t="s">
        <v>8624</v>
      </c>
      <c r="J176" s="367" t="s">
        <v>8683</v>
      </c>
    </row>
    <row r="177" spans="2:10" ht="33" thickBot="1">
      <c r="C177" s="223" t="s">
        <v>8039</v>
      </c>
      <c r="D177" s="427" t="s">
        <v>8588</v>
      </c>
      <c r="E177" s="428"/>
      <c r="F177" s="429"/>
      <c r="G177" s="322" t="str">
        <f>IF(ISBLANK(H177),"必須","入力済")</f>
        <v>必須</v>
      </c>
      <c r="H177" s="74"/>
      <c r="I177" s="299" t="s">
        <v>8789</v>
      </c>
      <c r="J177" s="367" t="s">
        <v>8785</v>
      </c>
    </row>
    <row r="178" spans="2:10" ht="33" customHeight="1">
      <c r="C178" s="225" t="s">
        <v>8040</v>
      </c>
      <c r="D178" s="433" t="s">
        <v>8589</v>
      </c>
      <c r="E178" s="436" t="s">
        <v>8687</v>
      </c>
      <c r="F178" s="437"/>
      <c r="G178" s="334" t="str">
        <f>IF(ISBLANK(H178),"必須","入力済")</f>
        <v>必須</v>
      </c>
      <c r="H178" s="78"/>
      <c r="I178" s="243" t="s">
        <v>8624</v>
      </c>
      <c r="J178" s="387" t="s">
        <v>9070</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c r="C180" s="227" t="s">
        <v>8536</v>
      </c>
      <c r="D180" s="434"/>
      <c r="E180" s="446" t="s">
        <v>9039</v>
      </c>
      <c r="F180" s="447"/>
      <c r="G180" s="324" t="str">
        <f t="shared" si="6"/>
        <v>該当する場合</v>
      </c>
      <c r="H180" s="60"/>
      <c r="I180" s="281" t="s">
        <v>8624</v>
      </c>
      <c r="J180" s="388" t="s">
        <v>8691</v>
      </c>
    </row>
    <row r="181" spans="2:10" ht="33" customHeight="1">
      <c r="C181" s="227" t="s">
        <v>8537</v>
      </c>
      <c r="D181" s="434"/>
      <c r="E181" s="446" t="s">
        <v>8516</v>
      </c>
      <c r="F181" s="447"/>
      <c r="G181" s="324" t="str">
        <f t="shared" si="6"/>
        <v>該当する場合</v>
      </c>
      <c r="H181" s="60"/>
      <c r="I181" s="281" t="s">
        <v>8624</v>
      </c>
      <c r="J181" s="388" t="s">
        <v>8692</v>
      </c>
    </row>
    <row r="182" spans="2:10" ht="33" customHeight="1">
      <c r="C182" s="227" t="s">
        <v>8538</v>
      </c>
      <c r="D182" s="434"/>
      <c r="E182" s="446" t="s">
        <v>1</v>
      </c>
      <c r="F182" s="447"/>
      <c r="G182" s="324" t="str">
        <f t="shared" si="6"/>
        <v>該当する場合</v>
      </c>
      <c r="H182" s="60"/>
      <c r="I182" s="281" t="s">
        <v>8624</v>
      </c>
      <c r="J182" s="388" t="s">
        <v>8693</v>
      </c>
    </row>
    <row r="183" spans="2:10" ht="32.4">
      <c r="C183" s="227" t="s">
        <v>8539</v>
      </c>
      <c r="D183" s="434"/>
      <c r="E183" s="467" t="s">
        <v>8749</v>
      </c>
      <c r="F183" s="468"/>
      <c r="G183" s="305" t="str">
        <f>IF(ISBLANK(H183),"必須","入力済")</f>
        <v>必須</v>
      </c>
      <c r="H183" s="103"/>
      <c r="I183" s="300" t="s">
        <v>8789</v>
      </c>
      <c r="J183" s="354" t="s">
        <v>8786</v>
      </c>
    </row>
    <row r="184" spans="2:10" ht="33" customHeight="1" thickBot="1">
      <c r="C184" s="229" t="s">
        <v>8540</v>
      </c>
      <c r="D184" s="435"/>
      <c r="E184" s="438" t="s">
        <v>8590</v>
      </c>
      <c r="F184" s="439"/>
      <c r="G184" s="326" t="str">
        <f>IF(ISBLANK(H184),"必須","入力済")</f>
        <v>必須</v>
      </c>
      <c r="H184" s="75"/>
      <c r="I184" s="301" t="s">
        <v>8787</v>
      </c>
      <c r="J184" s="363" t="s">
        <v>9071</v>
      </c>
    </row>
    <row r="185" spans="2:10"/>
    <row r="186" spans="2:10" ht="22.2">
      <c r="B186" s="28" t="s">
        <v>8517</v>
      </c>
      <c r="C186" s="23"/>
      <c r="D186" s="23"/>
      <c r="E186" s="23"/>
    </row>
    <row r="187" spans="2:10" ht="20.399999999999999" thickBot="1">
      <c r="C187" s="218" t="s">
        <v>194</v>
      </c>
      <c r="D187" s="421" t="s">
        <v>189</v>
      </c>
      <c r="E187" s="422"/>
      <c r="F187" s="423"/>
      <c r="G187" s="218" t="s">
        <v>8558</v>
      </c>
      <c r="H187" s="219" t="s">
        <v>190</v>
      </c>
      <c r="I187" s="218" t="s">
        <v>8622</v>
      </c>
      <c r="J187" s="220" t="s">
        <v>8626</v>
      </c>
    </row>
    <row r="188" spans="2:10" ht="259.8" thickBot="1">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AJ15" sqref="AJ15"/>
    </sheetView>
  </sheetViews>
  <sheetFormatPr defaultColWidth="0" defaultRowHeight="18" zeroHeight="1"/>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c r="A1" s="127"/>
    </row>
    <row r="2" spans="1:53" ht="23.1" customHeight="1" thickBot="1">
      <c r="R2" s="129" t="s">
        <v>9099</v>
      </c>
    </row>
    <row r="3" spans="1:53" ht="18" customHeight="1" thickBot="1">
      <c r="B3" s="823" t="str">
        <f>IF(ISBLANK(行政用!H17), "", 行政用!H17)</f>
        <v>山梨県知事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row r="84" spans="1:46" ht="17.399999999999999" hidden="1" customHeight="1"/>
    <row r="85" spans="1:46" ht="17.399999999999999" hidden="1" customHeight="1"/>
    <row r="86" spans="1:46" ht="17.399999999999999" hidden="1" customHeight="1"/>
    <row r="87" spans="1:46" ht="17.399999999999999" hidden="1" customHeight="1"/>
    <row r="88" spans="1:46" ht="17.399999999999999" hidden="1" customHeight="1">
      <c r="Z88" s="135"/>
      <c r="AA88" s="135"/>
      <c r="AB88" s="135"/>
      <c r="AC88" s="135"/>
      <c r="AD88" s="135"/>
      <c r="AE88" s="135"/>
      <c r="AF88" s="135"/>
      <c r="AG88" s="135"/>
    </row>
    <row r="89" spans="1:46" ht="17.399999999999999" hidden="1" customHeight="1"/>
    <row r="90" spans="1:46" ht="17.399999999999999" hidden="1" customHeight="1"/>
    <row r="91" spans="1:46" ht="17.399999999999999" hidden="1" customHeight="1"/>
    <row r="92" spans="1:46" ht="17.399999999999999" hidden="1" customHeight="1"/>
    <row r="93" spans="1:46" ht="17.399999999999999" hidden="1" customHeight="1"/>
    <row r="94" spans="1:46" ht="17.399999999999999" hidden="1" customHeight="1"/>
    <row r="95" spans="1:46" ht="17.399999999999999" hidden="1" customHeight="1"/>
    <row r="96" spans="1:46" ht="17.399999999999999" hidden="1" customHeight="1"/>
    <row r="97" ht="17.399999999999999" hidden="1" customHeight="1"/>
    <row r="98" ht="17.399999999999999" hidden="1" customHeight="1"/>
    <row r="99" ht="17.399999999999999" hidden="1" customHeight="1"/>
    <row r="100" ht="17.399999999999999" hidden="1" customHeight="1"/>
    <row r="101" ht="17.399999999999999" hidden="1" customHeight="1"/>
    <row r="102" ht="17.399999999999999" hidden="1" customHeight="1"/>
    <row r="103" ht="17.399999999999999" hidden="1" customHeight="1"/>
    <row r="104" ht="17.399999999999999" hidden="1" customHeight="1"/>
    <row r="105" ht="17.399999999999999" hidden="1" customHeight="1"/>
    <row r="106" ht="17.399999999999999" hidden="1" customHeight="1"/>
    <row r="107" ht="17.399999999999999" hidden="1" customHeight="1"/>
    <row r="108" ht="17.399999999999999" hidden="1" customHeight="1"/>
    <row r="109" ht="17.399999999999999" hidden="1" customHeight="1"/>
    <row r="110" ht="17.399999999999999" hidden="1" customHeight="1"/>
    <row r="111" ht="17.399999999999999" hidden="1" customHeight="1"/>
    <row r="112" ht="17.399999999999999" hidden="1" customHeight="1"/>
    <row r="113" ht="17.399999999999999" hidden="1" customHeight="1"/>
    <row r="114" ht="17.399999999999999" hidden="1" customHeight="1"/>
    <row r="115" ht="17.399999999999999" hidden="1" customHeight="1"/>
    <row r="116" ht="17.399999999999999" hidden="1" customHeight="1"/>
    <row r="117" ht="17.399999999999999" hidden="1" customHeight="1"/>
    <row r="118" ht="17.399999999999999" hidden="1" customHeight="1"/>
    <row r="119" ht="17.399999999999999" hidden="1" customHeight="1"/>
    <row r="120" ht="17.399999999999999" hidden="1" customHeight="1"/>
    <row r="121" ht="17.399999999999999" hidden="1" customHeight="1"/>
    <row r="122" ht="17.399999999999999" hidden="1" customHeight="1"/>
    <row r="123" ht="17.399999999999999" hidden="1" customHeight="1"/>
    <row r="124" ht="17.399999999999999" hidden="1" customHeight="1"/>
    <row r="125" ht="17.399999999999999" hidden="1" customHeight="1"/>
    <row r="126" ht="17.399999999999999" hidden="1" customHeight="1"/>
    <row r="127" ht="17.399999999999999" hidden="1" customHeight="1"/>
    <row r="128" ht="17.399999999999999" hidden="1" customHeight="1"/>
    <row r="129" ht="17.399999999999999" hidden="1" customHeight="1"/>
    <row r="130" ht="17.399999999999999" hidden="1" customHeight="1"/>
    <row r="131" ht="17.399999999999999" hidden="1" customHeight="1"/>
    <row r="132" ht="17.399999999999999" hidden="1" customHeight="1"/>
    <row r="133" ht="17.399999999999999" hidden="1" customHeight="1"/>
    <row r="134" ht="17.399999999999999" hidden="1" customHeight="1"/>
    <row r="135" ht="17.399999999999999" hidden="1" customHeight="1"/>
    <row r="136" ht="17.399999999999999" hidden="1" customHeight="1"/>
    <row r="137" ht="17.399999999999999" hidden="1" customHeight="1"/>
    <row r="138" ht="17.399999999999999"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 zeroHeight="1"/>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14" activePane="bottomLeft" state="frozen"/>
      <selection activeCell="E16" sqref="E16:G16"/>
      <selection pane="bottomLeft" activeCell="H23" sqref="H23"/>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c r="A1" s="858" t="s">
        <v>9050</v>
      </c>
      <c r="B1" s="859"/>
      <c r="C1" s="859"/>
      <c r="D1" s="859"/>
      <c r="E1" s="859"/>
      <c r="F1" s="859"/>
    </row>
    <row r="2" spans="1:12" ht="13.5" customHeight="1"/>
    <row r="3" spans="1:12" s="253" customFormat="1" ht="22.2">
      <c r="B3" s="28" t="s">
        <v>8766</v>
      </c>
      <c r="C3" s="338"/>
      <c r="D3" s="338"/>
      <c r="E3" s="338"/>
      <c r="H3" s="339"/>
      <c r="I3" s="339"/>
      <c r="J3" s="340"/>
      <c r="L3" s="339"/>
    </row>
    <row r="4" spans="1:12" s="253" customFormat="1" ht="22.2">
      <c r="C4" s="341" t="s">
        <v>9011</v>
      </c>
      <c r="E4" s="338"/>
      <c r="H4" s="339"/>
      <c r="I4" s="339"/>
      <c r="J4" s="340"/>
      <c r="L4" s="339"/>
    </row>
    <row r="5" spans="1:12" s="253" customFormat="1" ht="22.2">
      <c r="C5" s="341"/>
      <c r="D5" s="342" t="s">
        <v>9009</v>
      </c>
      <c r="E5" s="338"/>
      <c r="H5" s="339"/>
      <c r="I5" s="339"/>
      <c r="J5" s="340"/>
      <c r="L5" s="339"/>
    </row>
    <row r="6" spans="1:12" s="253" customFormat="1" ht="22.2">
      <c r="C6" s="341"/>
      <c r="D6" s="217" t="s">
        <v>9001</v>
      </c>
      <c r="E6" s="338"/>
      <c r="H6" s="339"/>
      <c r="I6" s="339"/>
      <c r="J6" s="340"/>
      <c r="L6" s="339"/>
    </row>
    <row r="7" spans="1:12" s="253" customFormat="1" ht="22.2">
      <c r="C7" s="341"/>
      <c r="D7" s="217" t="s">
        <v>9064</v>
      </c>
      <c r="E7" s="338"/>
      <c r="H7" s="339"/>
      <c r="I7" s="339"/>
      <c r="J7" s="340"/>
      <c r="L7" s="339"/>
    </row>
    <row r="8" spans="1:12" s="253" customFormat="1" ht="22.2">
      <c r="C8" s="341"/>
      <c r="D8" s="217" t="s">
        <v>9002</v>
      </c>
      <c r="E8" s="338"/>
      <c r="H8" s="339"/>
      <c r="I8" s="339"/>
      <c r="J8" s="340"/>
      <c r="L8" s="339"/>
    </row>
    <row r="9" spans="1:12" s="253" customFormat="1" ht="22.2">
      <c r="C9" s="341"/>
      <c r="D9" s="217" t="s">
        <v>9003</v>
      </c>
      <c r="E9" s="338"/>
      <c r="H9" s="339"/>
      <c r="I9" s="339"/>
      <c r="J9" s="340"/>
      <c r="L9" s="339"/>
    </row>
    <row r="10" spans="1:12" s="253" customFormat="1" ht="22.2">
      <c r="C10" s="341"/>
      <c r="D10" s="217" t="s">
        <v>9004</v>
      </c>
      <c r="E10" s="338"/>
      <c r="H10" s="339"/>
      <c r="I10" s="339"/>
      <c r="J10" s="340"/>
      <c r="L10" s="339"/>
    </row>
    <row r="11" spans="1:12" s="253" customFormat="1" ht="22.2">
      <c r="C11" s="341"/>
      <c r="D11" s="217" t="s">
        <v>9005</v>
      </c>
      <c r="E11" s="338"/>
      <c r="H11" s="339"/>
      <c r="I11" s="339"/>
      <c r="J11" s="340"/>
      <c r="L11" s="339"/>
    </row>
    <row r="12" spans="1:12" s="253" customFormat="1" ht="22.2">
      <c r="C12" s="341"/>
      <c r="D12" s="342" t="s">
        <v>9010</v>
      </c>
      <c r="E12" s="338"/>
      <c r="H12" s="339"/>
      <c r="I12" s="339"/>
      <c r="J12" s="340"/>
      <c r="L12" s="339"/>
    </row>
    <row r="13" spans="1:12" s="253" customFormat="1" ht="22.2">
      <c r="C13" s="341"/>
      <c r="D13" s="217" t="s">
        <v>9006</v>
      </c>
      <c r="E13" s="338"/>
      <c r="H13" s="339"/>
      <c r="I13" s="339"/>
      <c r="J13" s="340"/>
      <c r="L13" s="339"/>
    </row>
    <row r="14" spans="1:12" s="253" customFormat="1" ht="22.2">
      <c r="C14" s="341"/>
      <c r="D14" s="217" t="s">
        <v>9007</v>
      </c>
      <c r="E14" s="338"/>
      <c r="H14" s="339"/>
      <c r="I14" s="339"/>
      <c r="J14" s="340"/>
      <c r="L14" s="339"/>
    </row>
    <row r="15" spans="1:12" s="253" customFormat="1" ht="22.2">
      <c r="C15" s="341"/>
      <c r="D15" s="217" t="s">
        <v>9008</v>
      </c>
      <c r="E15" s="338"/>
      <c r="H15" s="339"/>
      <c r="I15" s="339"/>
      <c r="J15" s="340"/>
      <c r="L15" s="339"/>
    </row>
    <row r="16" spans="1:12" s="253" customFormat="1" ht="18.75" customHeight="1" thickBot="1">
      <c r="C16" s="29" t="s">
        <v>8671</v>
      </c>
      <c r="D16" s="396" t="s">
        <v>8668</v>
      </c>
      <c r="E16" s="397"/>
      <c r="F16" s="398"/>
      <c r="G16" s="29" t="s">
        <v>8558</v>
      </c>
      <c r="H16" s="29" t="s">
        <v>8669</v>
      </c>
      <c r="I16" s="29" t="s">
        <v>8670</v>
      </c>
      <c r="J16" s="220" t="s">
        <v>8626</v>
      </c>
      <c r="L16" s="339"/>
    </row>
    <row r="17" spans="2:12" s="253" customFormat="1" ht="48.6">
      <c r="C17" s="227" t="s">
        <v>8036</v>
      </c>
      <c r="D17" s="411" t="s">
        <v>8556</v>
      </c>
      <c r="E17" s="861" t="s">
        <v>9000</v>
      </c>
      <c r="F17" s="862"/>
      <c r="G17" s="348" t="str">
        <f>IF(ISBLANK(H17),"必須","入力済")</f>
        <v>入力済</v>
      </c>
      <c r="H17" s="58" t="s">
        <v>11111</v>
      </c>
      <c r="I17" s="343" t="s">
        <v>8789</v>
      </c>
      <c r="J17" s="389" t="s">
        <v>9045</v>
      </c>
      <c r="L17" s="339"/>
    </row>
    <row r="18" spans="2:12" s="253" customFormat="1" ht="32.4">
      <c r="C18" s="227" t="s">
        <v>8037</v>
      </c>
      <c r="D18" s="411"/>
      <c r="E18" s="862" t="s">
        <v>8851</v>
      </c>
      <c r="F18" s="862"/>
      <c r="G18" s="348" t="str">
        <f>IF(ISBLANK(H18),"必須","入力済")</f>
        <v>必須</v>
      </c>
      <c r="H18" s="58"/>
      <c r="I18" s="344" t="s">
        <v>8624</v>
      </c>
      <c r="J18" s="389" t="s">
        <v>8932</v>
      </c>
      <c r="L18" s="339"/>
    </row>
    <row r="19" spans="2:12" s="253" customFormat="1" ht="27" customHeight="1">
      <c r="C19" s="338"/>
      <c r="D19" s="338"/>
      <c r="E19" s="338"/>
      <c r="H19" s="339"/>
      <c r="I19" s="339"/>
      <c r="J19" s="340"/>
      <c r="L19" s="339"/>
    </row>
    <row r="20" spans="2:12" s="253" customFormat="1" ht="22.2">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396" t="s">
        <v>8668</v>
      </c>
      <c r="E22" s="397"/>
      <c r="F22" s="398"/>
      <c r="G22" s="29" t="s">
        <v>8558</v>
      </c>
      <c r="H22" s="345" t="s">
        <v>8669</v>
      </c>
      <c r="I22" s="29" t="s">
        <v>8670</v>
      </c>
      <c r="J22" s="220" t="s">
        <v>8626</v>
      </c>
      <c r="K22" s="339"/>
      <c r="L22" s="339"/>
    </row>
    <row r="23" spans="2:12" s="253" customFormat="1" ht="33" customHeight="1">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c r="C24" s="227" t="s">
        <v>8037</v>
      </c>
      <c r="D24" s="850"/>
      <c r="E24" s="860" t="s">
        <v>8618</v>
      </c>
      <c r="F24" s="860"/>
      <c r="G24" s="348" t="str">
        <f>IF(ISBLANK(H24),"必須","入力済")</f>
        <v>必須</v>
      </c>
      <c r="H24" s="105"/>
      <c r="I24" s="343" t="s">
        <v>8787</v>
      </c>
      <c r="J24" s="357" t="s">
        <v>8935</v>
      </c>
      <c r="K24" s="339"/>
      <c r="L24" s="339"/>
    </row>
    <row r="25" spans="2:12" s="253" customFormat="1" ht="33" customHeight="1">
      <c r="C25" s="227" t="s">
        <v>8038</v>
      </c>
      <c r="D25" s="850"/>
      <c r="E25" s="860" t="s">
        <v>7882</v>
      </c>
      <c r="F25" s="860"/>
      <c r="G25" s="348" t="str">
        <f>IF(ISBLANK(H25),"必須","入力済")</f>
        <v>必須</v>
      </c>
      <c r="H25" s="57"/>
      <c r="I25" s="344" t="s">
        <v>8624</v>
      </c>
      <c r="J25" s="391" t="s">
        <v>8936</v>
      </c>
      <c r="K25" s="339"/>
      <c r="L25" s="339"/>
    </row>
    <row r="26" spans="2:12" s="253" customFormat="1" ht="33" customHeight="1">
      <c r="C26" s="267" t="s">
        <v>8039</v>
      </c>
      <c r="D26" s="850"/>
      <c r="E26" s="860" t="s">
        <v>8602</v>
      </c>
      <c r="F26" s="860"/>
      <c r="G26" s="348" t="str">
        <f>IF(ISBLANK(H26),"必須","入力済")</f>
        <v>必須</v>
      </c>
      <c r="H26" s="57"/>
      <c r="I26" s="344" t="s">
        <v>8624</v>
      </c>
      <c r="J26" s="391" t="s">
        <v>8937</v>
      </c>
      <c r="K26" s="339"/>
      <c r="L26" s="339"/>
    </row>
    <row r="27" spans="2:12" s="253" customFormat="1" ht="32.4">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2.4">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4.8">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1">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row r="32" spans="2:12" s="253" customFormat="1" ht="22.2">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396" t="s">
        <v>8677</v>
      </c>
      <c r="E34" s="397"/>
      <c r="F34" s="398"/>
      <c r="G34" s="396" t="s">
        <v>8680</v>
      </c>
      <c r="H34" s="397"/>
      <c r="I34" s="398"/>
      <c r="J34" s="29" t="s">
        <v>8678</v>
      </c>
      <c r="L34" s="339"/>
    </row>
    <row r="35" spans="2:12" s="253" customFormat="1" ht="49.5" customHeight="1">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2.2">
      <c r="B40" s="28" t="s">
        <v>8926</v>
      </c>
      <c r="C40" s="338"/>
      <c r="D40" s="338"/>
      <c r="E40" s="338"/>
      <c r="H40" s="339"/>
      <c r="I40" s="339"/>
      <c r="J40" s="340"/>
      <c r="L40" s="339"/>
    </row>
    <row r="41" spans="2:12" s="253" customFormat="1" ht="18.75" customHeight="1">
      <c r="C41" s="253" t="s">
        <v>8930</v>
      </c>
    </row>
    <row r="42" spans="2:12" s="253" customFormat="1" ht="18.75" customHeight="1" thickBot="1">
      <c r="C42" s="396" t="s">
        <v>8679</v>
      </c>
      <c r="D42" s="397"/>
      <c r="E42" s="397"/>
      <c r="F42" s="398"/>
      <c r="G42" s="396" t="s">
        <v>8925</v>
      </c>
      <c r="H42" s="397"/>
      <c r="I42" s="398"/>
      <c r="J42" s="29" t="s">
        <v>8678</v>
      </c>
    </row>
    <row r="43" spans="2:12" s="253" customFormat="1" ht="54" customHeight="1">
      <c r="C43" s="849" t="s">
        <v>8929</v>
      </c>
      <c r="D43" s="849"/>
      <c r="E43" s="849"/>
      <c r="F43" s="849"/>
      <c r="G43" s="848" t="str">
        <f>入力フォーム!H67&amp;行政用!H24</f>
        <v/>
      </c>
      <c r="H43" s="848"/>
      <c r="I43" s="848"/>
      <c r="J43" s="395" t="s">
        <v>8931</v>
      </c>
    </row>
    <row r="44" spans="2:12" s="253" customFormat="1" ht="27" customHeight="1"/>
    <row r="45" spans="2:12" s="253" customFormat="1" ht="22.2">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396" t="s">
        <v>8668</v>
      </c>
      <c r="E48" s="397"/>
      <c r="F48" s="398"/>
      <c r="G48" s="29" t="s">
        <v>8558</v>
      </c>
      <c r="H48" s="345" t="s">
        <v>8669</v>
      </c>
      <c r="I48" s="29" t="s">
        <v>8670</v>
      </c>
      <c r="J48" s="220" t="s">
        <v>8626</v>
      </c>
      <c r="L48" s="339"/>
    </row>
    <row r="49" spans="3:10" s="253" customFormat="1" ht="33" customHeight="1">
      <c r="C49" s="227" t="s">
        <v>8036</v>
      </c>
      <c r="D49" s="845" t="s">
        <v>8681</v>
      </c>
      <c r="E49" s="847" t="s">
        <v>29</v>
      </c>
      <c r="F49" s="847"/>
      <c r="G49" s="320" t="str">
        <f>IF(ISBLANK(H49),"任意","入力済")</f>
        <v>任意</v>
      </c>
      <c r="H49" s="91"/>
      <c r="I49" s="343" t="s">
        <v>8933</v>
      </c>
      <c r="J49" s="390" t="s">
        <v>8938</v>
      </c>
    </row>
    <row r="50" spans="3:10" s="253" customFormat="1" ht="49.5" customHeight="1">
      <c r="C50" s="227" t="s">
        <v>8037</v>
      </c>
      <c r="D50" s="846"/>
      <c r="E50" s="847" t="s">
        <v>9</v>
      </c>
      <c r="F50" s="847"/>
      <c r="G50" s="348" t="str">
        <f>IF(ISBLANK(H50),"必須","入力済")</f>
        <v>必須</v>
      </c>
      <c r="H50" s="90"/>
      <c r="I50" s="343" t="s">
        <v>8787</v>
      </c>
      <c r="J50" s="357" t="s">
        <v>8939</v>
      </c>
    </row>
    <row r="51" spans="3:10" s="253" customFormat="1" ht="49.5" customHeight="1">
      <c r="C51" s="227" t="s">
        <v>8038</v>
      </c>
      <c r="D51" s="846"/>
      <c r="E51" s="847" t="s">
        <v>13</v>
      </c>
      <c r="F51" s="847"/>
      <c r="G51" s="348" t="str">
        <f>IF(ISBLANK(H51),"必須","入力済")</f>
        <v>必須</v>
      </c>
      <c r="H51" s="61"/>
      <c r="I51" s="343" t="s">
        <v>8787</v>
      </c>
      <c r="J51" s="357" t="s">
        <v>9029</v>
      </c>
    </row>
    <row r="52" spans="3:10" s="253" customFormat="1" ht="49.5" customHeight="1">
      <c r="C52" s="267" t="s">
        <v>8039</v>
      </c>
      <c r="D52" s="846"/>
      <c r="E52" s="847" t="s">
        <v>8049</v>
      </c>
      <c r="F52" s="847"/>
      <c r="G52" s="348" t="str">
        <f>IF(ISBLANK(H52),"必須","入力済")</f>
        <v>必須</v>
      </c>
      <c r="H52" s="61"/>
      <c r="I52" s="343" t="s">
        <v>8787</v>
      </c>
      <c r="J52" s="357" t="s">
        <v>8940</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2.4">
      <c r="C54" s="267" t="s">
        <v>8535</v>
      </c>
      <c r="D54" s="846"/>
      <c r="E54" s="847" t="s">
        <v>8944</v>
      </c>
      <c r="F54" s="847"/>
      <c r="G54" s="320" t="str">
        <f>IF(ISBLANK(H54),"任意","入力済")</f>
        <v>任意</v>
      </c>
      <c r="H54" s="91"/>
      <c r="I54" s="343" t="s">
        <v>8933</v>
      </c>
      <c r="J54" s="390" t="s">
        <v>8943</v>
      </c>
    </row>
    <row r="55" spans="3:10" s="253" customFormat="1" ht="32.4">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c r="B1" s="6" t="s">
        <v>182</v>
      </c>
      <c r="E1" s="107" t="s">
        <v>11108</v>
      </c>
    </row>
    <row r="2" spans="2:10" ht="14.4">
      <c r="B2" s="6"/>
    </row>
    <row r="3" spans="2:10" ht="16.2">
      <c r="B3" s="22" t="s">
        <v>8074</v>
      </c>
      <c r="F3" s="1" t="s">
        <v>9055</v>
      </c>
    </row>
    <row r="4" spans="2:10" s="2" customFormat="1" ht="26.4">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6.2">
      <c r="B90" s="22" t="s">
        <v>8075</v>
      </c>
    </row>
    <row r="91" spans="2:10">
      <c r="B91" s="1" t="s">
        <v>8076</v>
      </c>
    </row>
    <row r="92" spans="2:10" ht="26.4">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6.4">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6.4">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6.4">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6.4">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樋渡瑞幹</dc:creator>
  <cp:lastModifiedBy>原藤　舜</cp:lastModifiedBy>
  <cp:lastPrinted>2025-07-17T06:07:05Z</cp:lastPrinted>
  <dcterms:created xsi:type="dcterms:W3CDTF">2005-07-01T05:21:10Z</dcterms:created>
  <dcterms:modified xsi:type="dcterms:W3CDTF">2025-09-05T00:07:53Z</dcterms:modified>
</cp:coreProperties>
</file>